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drawings/drawing3.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ocumenttasks/documenttask2.xml" ContentType="application/vnd.ms-excel.documenttasks+xml"/>
  <Override PartName="/xl/drawings/drawing4.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ocumenttasks/documenttask3.xml" ContentType="application/vnd.ms-excel.documenttasks+xml"/>
  <Override PartName="/xl/drawings/drawing5.xml" ContentType="application/vnd.openxmlformats-officedocument.drawing+xml"/>
  <Override PartName="/xl/comments4.xml" ContentType="application/vnd.openxmlformats-officedocument.spreadsheetml.comments+xml"/>
  <Override PartName="/xl/threadedComments/threadedComment4.xml" ContentType="application/vnd.ms-excel.threadedcomments+xml"/>
  <Override PartName="/xl/documenttasks/documenttask4.xml" ContentType="application/vnd.ms-excel.documenttasks+xml"/>
  <Override PartName="/xl/drawings/drawing6.xml" ContentType="application/vnd.openxmlformats-officedocument.drawing+xml"/>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https://365and.sharepoint.com/sites/PL-PLANEACION/Documentos compartidos/Planeación/2026/Instrumentos de planeación (formulación y seguimiento)/Plan de Acción Institucional - PAI MIPG/Seguimiento/Trimestre III/"/>
    </mc:Choice>
  </mc:AlternateContent>
  <xr:revisionPtr revIDLastSave="1236" documentId="8_{CD090B40-9404-486A-B21E-69CC99F7ACB3}" xr6:coauthVersionLast="47" xr6:coauthVersionMax="47" xr10:uidLastSave="{DDF8967E-062B-49A0-96A2-875A81A24996}"/>
  <bookViews>
    <workbookView xWindow="-33140" yWindow="1700" windowWidth="33140" windowHeight="16760" firstSheet="4" activeTab="2" xr2:uid="{59D5CEBE-A795-4428-9A62-E125CA8CF78A}"/>
  </bookViews>
  <sheets>
    <sheet name="ACCESO DIRECTO" sheetId="2" r:id="rId1"/>
    <sheet name="SUBDIRECCIÓN JURÍDICA" sheetId="5" r:id="rId2"/>
    <sheet name="SUBDIRECCIÓN ADMINISTRATIVA Y F" sheetId="1" r:id="rId3"/>
    <sheet name="SUBDIRECCIÓN DESARROLLO Y SCD" sheetId="4" r:id="rId4"/>
    <sheet name="DIRECCIÓN" sheetId="3" r:id="rId5"/>
    <sheet name="SUBDIRECCIÓN SOLUCIONES Y SERV" sheetId="6" r:id="rId6"/>
    <sheet name="INFO" sheetId="7" r:id="rId7"/>
  </sheets>
  <definedNames>
    <definedName name="_xlnm._FilterDatabase" localSheetId="4" hidden="1">DIRECCIÓN!$A$5:$BJ$18</definedName>
    <definedName name="_xlnm._FilterDatabase" localSheetId="2" hidden="1">'SUBDIRECCIÓN ADMINISTRATIVA Y F'!$A$5:$BJ$13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W17" i="3" l="1"/>
  <c r="AW16" i="3"/>
  <c r="AW15" i="3"/>
  <c r="AW14" i="3"/>
  <c r="AW13" i="3"/>
  <c r="AW12" i="3"/>
  <c r="AW11" i="3"/>
  <c r="AW10" i="3"/>
  <c r="AW9" i="3"/>
  <c r="AW8" i="3"/>
  <c r="AW7" i="3"/>
  <c r="AW6" i="3"/>
  <c r="BL12" i="4"/>
  <c r="BL11" i="4"/>
  <c r="BL10" i="4"/>
  <c r="BL9" i="4"/>
  <c r="BL8" i="4"/>
  <c r="BL7" i="4"/>
  <c r="BL6" i="4"/>
  <c r="AW13" i="1"/>
  <c r="AW12" i="1"/>
  <c r="AW11" i="1"/>
  <c r="AW10" i="1"/>
  <c r="AW9" i="1"/>
  <c r="AW8" i="1"/>
  <c r="AW7" i="1"/>
  <c r="AW6" i="1"/>
  <c r="BL9" i="5"/>
  <c r="BL8" i="5"/>
  <c r="BL7" i="5"/>
  <c r="AV13" i="1"/>
  <c r="BK9" i="5"/>
  <c r="BK8" i="5"/>
  <c r="BK7" i="5"/>
  <c r="AU9" i="4"/>
  <c r="AU9" i="5" l="1"/>
  <c r="AU8" i="5"/>
  <c r="AU7" i="5"/>
  <c r="AL7" i="5" l="1"/>
  <c r="W7" i="3"/>
  <c r="BE11" i="3"/>
  <c r="BE10" i="3"/>
  <c r="AV11" i="3"/>
  <c r="AV10" i="3"/>
  <c r="AF10" i="3"/>
  <c r="AF11" i="3"/>
  <c r="V11" i="3"/>
  <c r="W11" i="3" s="1"/>
  <c r="V12" i="3"/>
  <c r="BF13" i="1" l="1"/>
  <c r="BE13" i="1"/>
  <c r="AG13" i="1"/>
  <c r="AF13" i="1"/>
  <c r="V13" i="1"/>
  <c r="BG13" i="1" l="1"/>
  <c r="W13" i="1"/>
  <c r="BH13" i="1" s="1"/>
  <c r="AK11" i="4"/>
  <c r="AL11" i="4" s="1"/>
  <c r="AK7" i="4"/>
  <c r="AL7" i="4" s="1"/>
  <c r="AK8" i="4"/>
  <c r="AL8" i="4" s="1"/>
  <c r="AK9" i="4"/>
  <c r="AL9" i="4" s="1"/>
  <c r="AK10" i="4"/>
  <c r="AL10" i="4" s="1"/>
  <c r="BE14" i="3"/>
  <c r="BT6" i="4"/>
  <c r="BU6" i="4" s="1"/>
  <c r="BK6" i="4"/>
  <c r="AU6" i="4"/>
  <c r="AV6" i="4" s="1"/>
  <c r="AK6" i="4"/>
  <c r="AL6" i="4" s="1"/>
  <c r="BS8" i="6"/>
  <c r="BT8" i="6" s="1"/>
  <c r="BJ8" i="6"/>
  <c r="BK8" i="6" s="1"/>
  <c r="AU8" i="6"/>
  <c r="AK8" i="6"/>
  <c r="AL8" i="6" s="1"/>
  <c r="AC8" i="6"/>
  <c r="X8" i="6"/>
  <c r="S8" i="6"/>
  <c r="BU8" i="6" l="1"/>
  <c r="BV8" i="6" s="1"/>
  <c r="AK6" i="6"/>
  <c r="AL6" i="6" s="1"/>
  <c r="BH15" i="3"/>
  <c r="V15" i="3"/>
  <c r="W15" i="3" s="1"/>
  <c r="V13" i="3"/>
  <c r="W13" i="3" s="1"/>
  <c r="W12" i="3"/>
  <c r="BG11" i="3" l="1"/>
  <c r="BH11" i="3" s="1"/>
  <c r="V10" i="3" l="1"/>
  <c r="BG10" i="3" s="1"/>
  <c r="BH10" i="3" s="1"/>
  <c r="V9" i="3"/>
  <c r="W9" i="3" s="1"/>
  <c r="AF7" i="3"/>
  <c r="BH9" i="3"/>
  <c r="BG9" i="3"/>
  <c r="BF8" i="3"/>
  <c r="BF10" i="3"/>
  <c r="BF11" i="3"/>
  <c r="BF12" i="3"/>
  <c r="BF13" i="3"/>
  <c r="BF14" i="3"/>
  <c r="BF15" i="3"/>
  <c r="BF16" i="3"/>
  <c r="BF17" i="3"/>
  <c r="BE8" i="3"/>
  <c r="AG8" i="3"/>
  <c r="AG10" i="3"/>
  <c r="AG11" i="3"/>
  <c r="AG12" i="3"/>
  <c r="AG13" i="3"/>
  <c r="AG14" i="3"/>
  <c r="AG15" i="3"/>
  <c r="AG16" i="3"/>
  <c r="AG17" i="3"/>
  <c r="W8" i="3"/>
  <c r="BF7" i="3"/>
  <c r="BE7" i="3"/>
  <c r="AG7" i="3"/>
  <c r="W6" i="3"/>
  <c r="AG7" i="1"/>
  <c r="AG8" i="1"/>
  <c r="AG9" i="1"/>
  <c r="AG10" i="1"/>
  <c r="AG11" i="1"/>
  <c r="AG12" i="1"/>
  <c r="AG6" i="1"/>
  <c r="V7" i="1"/>
  <c r="V8" i="1"/>
  <c r="V9" i="1"/>
  <c r="V10" i="1"/>
  <c r="V11" i="1"/>
  <c r="V12" i="1"/>
  <c r="W7" i="1"/>
  <c r="W8" i="1"/>
  <c r="W9" i="1"/>
  <c r="W10" i="1"/>
  <c r="W11" i="1"/>
  <c r="W12" i="1"/>
  <c r="W6" i="1"/>
  <c r="AV7" i="3"/>
  <c r="V7" i="3"/>
  <c r="AV15" i="3"/>
  <c r="W10" i="3" l="1"/>
  <c r="BH7" i="3"/>
  <c r="BG7" i="3"/>
  <c r="AU7" i="6" l="1"/>
  <c r="AV7" i="6" s="1"/>
  <c r="AU6" i="6"/>
  <c r="AV6" i="6" s="1"/>
  <c r="BJ7" i="6"/>
  <c r="BK7" i="6" s="1"/>
  <c r="BJ6" i="6"/>
  <c r="BK6" i="6" s="1"/>
  <c r="BS7" i="6"/>
  <c r="BT7" i="6" s="1"/>
  <c r="BS6" i="6"/>
  <c r="BT6" i="6" s="1"/>
  <c r="AK7" i="6"/>
  <c r="AL7" i="6" s="1"/>
  <c r="AC7" i="6"/>
  <c r="X7" i="6"/>
  <c r="S7" i="6"/>
  <c r="AC6" i="6"/>
  <c r="X6" i="6"/>
  <c r="S6" i="6"/>
  <c r="AK8" i="5"/>
  <c r="AL8" i="5" s="1"/>
  <c r="AK9" i="5"/>
  <c r="AL9" i="5" s="1"/>
  <c r="BT8" i="5"/>
  <c r="BT9" i="5"/>
  <c r="BT7" i="5"/>
  <c r="AC9" i="5"/>
  <c r="X9" i="5"/>
  <c r="S9" i="5"/>
  <c r="AC8" i="5"/>
  <c r="X8" i="5"/>
  <c r="S8" i="5"/>
  <c r="AC7" i="5"/>
  <c r="S7" i="5"/>
  <c r="BT8" i="4"/>
  <c r="BU8" i="4" s="1"/>
  <c r="BT9" i="4"/>
  <c r="BU9" i="4" s="1"/>
  <c r="BT10" i="4"/>
  <c r="BU10" i="4" s="1"/>
  <c r="BT11" i="4"/>
  <c r="BT12" i="4"/>
  <c r="BT7" i="4"/>
  <c r="BU7" i="4" s="1"/>
  <c r="BK8" i="4"/>
  <c r="BK9" i="4"/>
  <c r="BK10" i="4"/>
  <c r="BK11" i="4"/>
  <c r="BK12" i="4"/>
  <c r="AK12" i="4"/>
  <c r="AL12" i="4" s="1"/>
  <c r="AU8" i="4"/>
  <c r="AV8" i="4" s="1"/>
  <c r="AV9" i="4"/>
  <c r="AU10" i="4"/>
  <c r="AV10" i="4" s="1"/>
  <c r="AU11" i="4"/>
  <c r="AU12" i="4"/>
  <c r="AU7" i="4"/>
  <c r="AV7" i="4" s="1"/>
  <c r="AC12" i="4"/>
  <c r="X12" i="4"/>
  <c r="S12" i="4"/>
  <c r="AC11" i="4"/>
  <c r="X11" i="4"/>
  <c r="S11" i="4"/>
  <c r="AC10" i="4"/>
  <c r="X10" i="4"/>
  <c r="S10" i="4"/>
  <c r="X9" i="4"/>
  <c r="S9" i="4"/>
  <c r="AC8" i="4"/>
  <c r="X8" i="4"/>
  <c r="S8" i="4"/>
  <c r="AC7" i="4"/>
  <c r="X7" i="4"/>
  <c r="S7" i="4"/>
  <c r="AC6" i="4"/>
  <c r="X6" i="4"/>
  <c r="S6" i="4"/>
  <c r="BV6" i="6" l="1"/>
  <c r="BV7" i="6"/>
  <c r="BV7" i="4"/>
  <c r="BW7" i="4"/>
  <c r="BV11" i="4"/>
  <c r="BW11" i="4" s="1"/>
  <c r="BU6" i="6"/>
  <c r="BU7" i="6"/>
  <c r="BW9" i="5"/>
  <c r="BX9" i="5" s="1"/>
  <c r="BW8" i="5"/>
  <c r="BX8" i="5" s="1"/>
  <c r="BV8" i="4"/>
  <c r="BW8" i="4" s="1"/>
  <c r="BV12" i="4"/>
  <c r="BW12" i="4" s="1"/>
  <c r="BW7" i="5"/>
  <c r="BX7" i="5" s="1"/>
  <c r="BV10" i="4"/>
  <c r="BW10" i="4" s="1"/>
  <c r="BV9" i="4"/>
  <c r="BW9" i="4" s="1"/>
  <c r="AV17" i="3"/>
  <c r="AF17" i="3"/>
  <c r="V17" i="3"/>
  <c r="W17" i="3" s="1"/>
  <c r="BH17" i="3" s="1"/>
  <c r="AV16" i="3"/>
  <c r="AF16" i="3"/>
  <c r="V16" i="3"/>
  <c r="W16" i="3" s="1"/>
  <c r="BH16" i="3" s="1"/>
  <c r="AV14" i="3"/>
  <c r="AF14" i="3"/>
  <c r="V14" i="3"/>
  <c r="W14" i="3" s="1"/>
  <c r="BH14" i="3" s="1"/>
  <c r="BH13" i="3"/>
  <c r="AV13" i="3"/>
  <c r="AF13" i="3"/>
  <c r="BH12" i="3"/>
  <c r="AV12" i="3"/>
  <c r="BH8" i="3"/>
  <c r="AV8" i="3"/>
  <c r="AF8" i="3"/>
  <c r="V8" i="3"/>
  <c r="V6" i="3"/>
  <c r="BE12" i="1"/>
  <c r="BF12" i="1" s="1"/>
  <c r="AV12" i="1"/>
  <c r="BH12" i="1" s="1"/>
  <c r="AF12" i="1"/>
  <c r="BE11" i="1"/>
  <c r="BF11" i="1" s="1"/>
  <c r="AV11" i="1"/>
  <c r="BE10" i="1"/>
  <c r="BF10" i="1" s="1"/>
  <c r="AV10" i="1"/>
  <c r="BH10" i="1" s="1"/>
  <c r="AF10" i="1"/>
  <c r="BE9" i="1"/>
  <c r="BF9" i="1" s="1"/>
  <c r="AV9" i="1"/>
  <c r="BH9" i="1" s="1"/>
  <c r="AF9" i="1"/>
  <c r="BE8" i="1"/>
  <c r="BF8" i="1" s="1"/>
  <c r="AV8" i="1"/>
  <c r="BH8" i="1" s="1"/>
  <c r="AF8" i="1"/>
  <c r="BE7" i="1"/>
  <c r="BF7" i="1" s="1"/>
  <c r="AV7" i="1"/>
  <c r="AF7" i="1"/>
  <c r="BE6" i="1"/>
  <c r="BF6" i="1" s="1"/>
  <c r="AV6" i="1"/>
  <c r="AF6" i="1"/>
  <c r="V6" i="1"/>
  <c r="BH6" i="1" l="1"/>
  <c r="BH7" i="1"/>
  <c r="BG16" i="3"/>
  <c r="BG14" i="3"/>
  <c r="BG8" i="3"/>
  <c r="BG13" i="3"/>
  <c r="BG17" i="3"/>
  <c r="BG12" i="3"/>
  <c r="BG12" i="1"/>
  <c r="BG10" i="1"/>
  <c r="BG9" i="1"/>
  <c r="BG6" i="1"/>
  <c r="BG8" i="1"/>
  <c r="BG7" i="1"/>
  <c r="BG11" i="1"/>
  <c r="BH11" i="1" s="1"/>
  <c r="BV6" i="4"/>
  <c r="BW6"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tc={F8FF6BCC-5CF3-45BA-A927-F29A1C3BBB80}</author>
    <author>tc={D8882DFC-C497-462A-B811-588A9A901B50}</author>
    <author>tc={CC0F9923-A701-4E1D-BCBA-ED1BA1031A4C}</author>
    <author>tc={AEE21426-664C-4B87-967B-FD2D71152C0F}</author>
    <author>tc={844DF6B9-EC9D-406F-A2D5-279277721487}</author>
    <author>tc={A9FC81AF-D37A-4566-AAE1-65661F561EED}</author>
    <author>tc={42175B31-2D81-4ED7-94D8-4FBE3FD14412}</author>
  </authors>
  <commentList>
    <comment ref="BH6" authorId="0" shapeId="0" xr:uid="{F8FF6BCC-5CF3-45BA-A927-F29A1C3BBB80}">
      <text>
        <t xml:space="preserve">[Threaded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@Diana Paola Muñoz Rocha </t>
      </text>
    </comment>
    <comment ref="BL6" authorId="1" shapeId="0" xr:uid="{D8882DFC-C497-462A-B811-588A9A901B50}">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@Diana Paola Muñoz Rocha</t>
      </text>
    </comment>
    <comment ref="BB8" authorId="2" shapeId="0" xr:uid="{CC0F9923-A701-4E1D-BCBA-ED1BA1031A4C}">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@Diana Paola Muñoz Rocha por favor colocar el link de la publicación @Comunicaciones AND
Reply:
    https://and.gov.co/transparencia-y-acceso-a-la-informacion/planeacion-presupuesto-e-informes/informes-trimestrales</t>
      </text>
    </comment>
    <comment ref="BE8" authorId="3" shapeId="0" xr:uid="{AEE21426-664C-4B87-967B-FD2D71152C0F}">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@Diana Paola Muñoz Rocha por favor colocar el link de la publicación @Comunicaciones AND
Reply:
    https://and.gov.co/transparencia-y-acceso-a-la-informacion/planeacion-presupuesto-e-informes/informes-trimestrales</t>
      </text>
    </comment>
    <comment ref="BH8" authorId="4" shapeId="0" xr:uid="{844DF6B9-EC9D-406F-A2D5-279277721487}">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@Diana Paola Muñoz Rocha por favor colocar el link de la publicación @Comunicaciones AND
Reply:
    https://and.gov.co/transparencia-y-acceso-a-la-informacion/planeacion-presupuesto-e-informes/informes-trimestrales</t>
      </text>
    </comment>
    <comment ref="BE9" authorId="5" shapeId="0" xr:uid="{A9FC81AF-D37A-4566-AAE1-65661F561EED}">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@Paula Andrea Ricaurte Ávila por favor adjuntar la evidencia.
Reply:
    Se adjunta el enlace de la evidencia</t>
      </text>
    </comment>
    <comment ref="BH9" authorId="6" shapeId="0" xr:uid="{42175B31-2D81-4ED7-94D8-4FBE3FD14412}">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@Paula Andrea Ricaurte Ávilapor favor adjuntar el soporte.
Reply:
    Se diligencia el enlance del soporte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tc={A64EF02F-4DFA-4F80-96C4-BCCF28AA6ED9}</author>
    <author>tc={F4C541FB-6F8E-4539-BF24-5FB67B794D99}</author>
    <author>tc={86ED38C5-F07D-4ED4-9BDB-3F42984EEFBC}</author>
    <author>tc={0A8645E6-9787-4332-AFE1-1F00E2FAE224}</author>
    <author>tc={239929E1-70D0-4977-9C0E-5510F544154F}</author>
    <author>tc={D34D1C61-EB9A-4E28-92B0-13F38D188EFC}</author>
    <author>tc={0CFE0EC1-1B67-42F8-9D05-7DFFF3715085}</author>
    <author>tc={981054DA-84E3-408F-AF08-64D680FBBD04}</author>
    <author>tc={F298D206-0C4A-41D1-A6A5-37730719B2DA}</author>
    <author>tc={78193869-7F50-4619-BC9C-351A952C2306}</author>
    <author>tc={E995FA63-5CDC-4D44-9848-3EEA355E9D06}</author>
    <author>tc={06F2223A-2C02-4846-B22D-0F9FA07FE026}</author>
    <author>tc={9E93E56A-75C1-40C9-83CB-E6857C05C20C}</author>
    <author>tc={6789D929-A637-4803-95AF-C7176138CB0B}</author>
    <author>tc={66A9EBC7-ED4F-4109-AFDC-BA8B946EA8D2}</author>
  </authors>
  <commentList>
    <comment ref="AN6" authorId="0" shapeId="0" xr:uid="{A64EF02F-4DFA-4F80-96C4-BCCF28AA6ED9}">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@Thalia Fernanda Suarez Galofre</t>
      </text>
    </comment>
    <comment ref="AP6" authorId="1" shapeId="0" xr:uid="{F4C541FB-6F8E-4539-BF24-5FB67B794D99}">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@Thalia Fernanda Suarez Galofre</t>
      </text>
    </comment>
    <comment ref="AS6" authorId="2" shapeId="0" xr:uid="{86ED38C5-F07D-4ED4-9BDB-3F42984EEFBC}">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@Thalia Fernanda Suarez Galofre por favor reportar agosto y septiembre con soportes.</t>
      </text>
    </comment>
    <comment ref="AS7" authorId="3" shapeId="0" xr:uid="{0A8645E6-9787-4332-AFE1-1F00E2FAE224}">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@Talento Humano</t>
      </text>
    </comment>
    <comment ref="AS8" authorId="4" shapeId="0" xr:uid="{239929E1-70D0-4977-9C0E-5510F544154F}">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@Talento Humano</t>
      </text>
    </comment>
    <comment ref="AP10" authorId="5" shapeId="0" xr:uid="{D34D1C61-EB9A-4E28-92B0-13F38D188EFC}">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@Thalia Fernanda Suarez Galofre</t>
      </text>
    </comment>
    <comment ref="AS10" authorId="6" shapeId="0" xr:uid="{0CFE0EC1-1B67-42F8-9D05-7DFFF3715085}">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@Thalia Fernanda Suarez Galofre reportar agosto y septiembre por favor</t>
      </text>
    </comment>
    <comment ref="AP11" authorId="7" shapeId="0" xr:uid="{981054DA-84E3-408F-AF08-64D680FBBD04}">
      <text>
        <t xml:space="preserve">[Threaded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@Maria Fernanda Navarro Muñoz @Lucy Jhojana Acero Enriquez adjuntar evidencia </t>
      </text>
    </comment>
    <comment ref="AS11" authorId="8" shapeId="0" xr:uid="{F298D206-0C4A-41D1-A6A5-37730719B2DA}">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@Lina Maria Pérez Castilla @Maria Fernanda Navarro Muñoz</t>
      </text>
    </comment>
    <comment ref="AN12" authorId="9" shapeId="0" xr:uid="{78193869-7F50-4619-BC9C-351A952C2306}">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@Talento Humano</t>
      </text>
    </comment>
    <comment ref="AP12" authorId="10" shapeId="0" xr:uid="{E995FA63-5CDC-4D44-9848-3EEA355E9D06}">
      <text>
        <t xml:space="preserve">[Threaded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@Talento Humano adjuntar evidencia
Reply:
    no se ejecuto nuninguna actividad para agosto 
</t>
      </text>
    </comment>
    <comment ref="AQ12" authorId="11" shapeId="0" xr:uid="{06F2223A-2C02-4846-B22D-0F9FA07FE026}">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@Talento Humano</t>
      </text>
    </comment>
    <comment ref="AS12" authorId="12" shapeId="0" xr:uid="{9E93E56A-75C1-40C9-83CB-E6857C05C20C}">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@Talento Humano</t>
      </text>
    </comment>
    <comment ref="AP13" authorId="13" shapeId="0" xr:uid="{6789D929-A637-4803-95AF-C7176138CB0B}">
      <text>
        <t xml:space="preserve">[Threaded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@Talento Humano adjuntar evidencia </t>
      </text>
    </comment>
    <comment ref="AS13" authorId="14" shapeId="0" xr:uid="{66A9EBC7-ED4F-4109-AFDC-BA8B946EA8D2}">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@Talento Humano @Diana Paola Muñoz Rocha</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tc={4B419F56-399C-4F44-9945-F16D1D8CFF4B}</author>
    <author>tc={8FB7CFA7-0F3C-4A3D-B029-39E0AB4B3B8E}</author>
    <author>tc={FC04BBBC-B95A-42BA-896F-D7E081271C53}</author>
    <author>tc={71095561-9740-4037-88CA-EB1B859A8DD7}</author>
    <author>tc={20261E1E-AD22-1B43-9062-EB918A4D6897}</author>
  </authors>
  <commentList>
    <comment ref="BE9" authorId="0" shapeId="0" xr:uid="{4B419F56-399C-4F44-9945-F16D1D8CFF4B}">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@Lady Gilary Torres Becerra @ @Luz Amanda Barón Pérez</t>
      </text>
    </comment>
    <comment ref="BE10" authorId="1" shapeId="0" xr:uid="{8FB7CFA7-0F3C-4A3D-B029-39E0AB4B3B8E}">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@Lady Gilary Torres Becerra @Luz Amanda Barón Pérez</t>
      </text>
    </comment>
    <comment ref="BE11" authorId="2" shapeId="0" xr:uid="{FC04BBBC-B95A-42BA-896F-D7E081271C53}">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@Lady Gilary Torres Becerra @Luz Amanda Barón Pérez</t>
      </text>
    </comment>
    <comment ref="BE12" authorId="3" shapeId="0" xr:uid="{71095561-9740-4037-88CA-EB1B859A8DD7}">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@Lady Gilary Torres Becerra @Luz Amanda Barón Pérez</t>
      </text>
    </comment>
    <comment ref="BH12" authorId="4" shapeId="0" xr:uid="{20261E1E-AD22-1B43-9062-EB918A4D6897}">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@Lady Gilary Torres Becerra @Luz Amanda Barón Pérez</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tc={199AB16F-FC96-4239-AEAA-AB813B23D31C}</author>
    <author>tc={DFABA1C5-27F1-423E-84B4-995E62A6922C}</author>
    <author>tc={24224359-E592-4C8C-AFF3-107A658F3946}</author>
    <author>tc={490D17C0-C068-445C-B9CB-73842DAB170C}</author>
    <author>tc={133EB073-7C32-4C73-A00A-196D7109F484}</author>
    <author>tc={A9303A6D-EA87-43E5-8328-E4476DF579F1}</author>
    <author>tc={2B10F8EC-D187-499D-A0E9-C5B787D74F0D}</author>
    <author>tc={8EA7C19C-6BB3-430D-B9E6-DDBDC541E801}</author>
    <author>tc={0ECC7EB8-DCCA-4E0E-AD74-1EADE310EAEF}</author>
    <author>tc={01CBDCBC-EE04-437F-9915-BE1CC03D47D7}</author>
    <author>tc={EB15BFE2-2E1C-4641-AA64-BCA35B1ECB04}</author>
    <author>tc={EAB74E4F-5E6A-4F7C-AD82-8AD9180FC0F8}</author>
    <author>tc={EA16E81C-08BE-46BC-A10D-144AF30865F7}</author>
  </authors>
  <commentList>
    <comment ref="AQ6" authorId="0" shapeId="0" xr:uid="{199AB16F-FC96-4239-AEAA-AB813B23D31C}">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@Comunicaciones AND @Tatiana Guerrero Rosero</t>
      </text>
    </comment>
    <comment ref="AQ7" authorId="1" shapeId="0" xr:uid="{DFABA1C5-27F1-423E-84B4-995E62A6922C}">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@Tatiana Guerrero Rosero @Comunicaciones AND</t>
      </text>
    </comment>
    <comment ref="AU7" authorId="2" shapeId="0" xr:uid="{24224359-E592-4C8C-AFF3-107A658F3946}">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@Comunicaciones AND por favor adjuntar la evidencia, gracias.</t>
      </text>
    </comment>
    <comment ref="AQ8" authorId="3" shapeId="0" xr:uid="{490D17C0-C068-445C-B9CB-73842DAB170C}">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@Comunicaciones AND @Tatiana Guerrero Rosero</t>
      </text>
    </comment>
    <comment ref="AU8" authorId="4" shapeId="0" xr:uid="{133EB073-7C32-4C73-A00A-196D7109F484}">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por favor adjuntar las evidencias de septiembre  @Comunicaciones AND</t>
      </text>
    </comment>
    <comment ref="AQ12" authorId="5" shapeId="0" xr:uid="{A9303A6D-EA87-43E5-8328-E4476DF579F1}">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@Comunicaciones AND @Tatiana Guerrero Rosero</t>
      </text>
    </comment>
    <comment ref="AU12" authorId="6" shapeId="0" xr:uid="{2B10F8EC-D187-499D-A0E9-C5B787D74F0D}">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@Comunicaciones AND por favor adjuntar el soporte, gracias.</t>
      </text>
    </comment>
    <comment ref="AQ13" authorId="7" shapeId="0" xr:uid="{8EA7C19C-6BB3-430D-B9E6-DDBDC541E801}">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@Lady Gilary Torres Becerra @Luz Amanda Barón Pérez</t>
      </text>
    </comment>
    <comment ref="AQ14" authorId="8" shapeId="0" xr:uid="{0ECC7EB8-DCCA-4E0E-AD74-1EADE310EAEF}">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@Lady Gilary Torres Becerra @Luz Amanda Barón Pérez
Reply:
    @Claudia Patricia Castaño Serrato</t>
      </text>
    </comment>
    <comment ref="AU14" authorId="9" shapeId="0" xr:uid="{01CBDCBC-EE04-437F-9915-BE1CC03D47D7}">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@Lady Gilary Torres Becerra @Luz Amanda Barón Pérez por favor adjuntar soporte.</t>
      </text>
    </comment>
    <comment ref="AQ17" authorId="10" shapeId="0" xr:uid="{EB15BFE2-2E1C-4641-AA64-BCA35B1ECB04}">
      <text>
        <t xml:space="preserve">[Threaded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@Denis Fernando Montealegre Beltran
Reply:
    @Lady Gilary Torres Becerra @Luz Amanda Barón Pérez
Reply:
    @Denis Fernando Montealegre Beltran
Reply:
    @Diana Marcela Rendon Murillona atendido </t>
      </text>
    </comment>
    <comment ref="AS17" authorId="11" shapeId="0" xr:uid="{EAB74E4F-5E6A-4F7C-AD82-8AD9180FC0F8}">
      <text>
        <t xml:space="preserve">[Threaded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@Denis Fernando Montealegre Beltran
Reply:
    @Lady Gilary Torres Becerra @Luz Amanda Barón Pérez
Reply:
    @Denis Fernando Montealegre Beltran
Reply:
    @Diana Marcela Rendon Murillona atendido </t>
      </text>
    </comment>
    <comment ref="AX17" authorId="12" shapeId="0" xr:uid="{EA16E81C-08BE-46BC-A10D-144AF30865F7}">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@Denis Fernando Montealegre Beltran @Luz Amanda Barón Pérez @Lady Gilary Torres Becerra REPORTAR AGOSTO Y SEPTIEMBRE POR FAVOR</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tc={A0CC3623-2FBD-4C4A-82B4-34D530D3E2D0}</author>
    <author>tc={CC61435D-0444-403A-A6EF-0B7E8727B60F}</author>
    <author>tc={4DF35D24-6007-4986-87AA-D852D401A20E}</author>
  </authors>
  <commentList>
    <comment ref="BL6" authorId="0" shapeId="0" xr:uid="{A0CC3623-2FBD-4C4A-82B4-34D530D3E2D0}">
      <text>
        <t>[Threaded comment]
Your version of Excel allows you to read this threaded comment; however, any edits to it will get removed if the file is opened in a newer version of Excel. Learn more: https://go.microsoft.com/fwlink/?linkid=870924
Comment:
    @Keila Yineth Velandia Alfonso por fa haz un resumen del avance del trimestre
Reply:
    Se incluye info del trimestre</t>
      </text>
    </comment>
    <comment ref="BL7" authorId="1" shapeId="0" xr:uid="{CC61435D-0444-403A-A6EF-0B7E8727B60F}">
      <text>
        <t>[Threaded comment]
Your version of Excel allows you to read this threaded comment; however, any edits to it will get removed if the file is opened in a newer version of Excel. Learn more: https://go.microsoft.com/fwlink/?linkid=870924
Comment:
    @Keila Yineth Velandia Alfonso por fa haz un resumen del avance del trimestre</t>
      </text>
    </comment>
    <comment ref="BL8" authorId="2" shapeId="0" xr:uid="{4DF35D24-6007-4986-87AA-D852D401A20E}">
      <text>
        <t>[Threaded comment]
Your version of Excel allows you to read this threaded comment; however, any edits to it will get removed if the file is opened in a newer version of Excel. Learn more: https://go.microsoft.com/fwlink/?linkid=870924
Comment:
    @Keila Yineth Velandia Alfonso por fa haz un resumen del avance del trimestre</t>
      </text>
    </comment>
  </commentList>
</comments>
</file>

<file path=xl/sharedStrings.xml><?xml version="1.0" encoding="utf-8"?>
<sst xmlns="http://schemas.openxmlformats.org/spreadsheetml/2006/main" count="1721" uniqueCount="707">
  <si>
    <t xml:space="preserve">      SEGUIMIENTO PLAN DE ACCION INSTITUCIONAL</t>
  </si>
  <si>
    <t>Proceso: Direccionamiento Estratégico
PLAN DE ACCIÓN INSTITUCIONAL 2026
Versión: 1</t>
  </si>
  <si>
    <t>PROGRAMACIÓN</t>
  </si>
  <si>
    <t>SEGUIMIENTO</t>
  </si>
  <si>
    <t>AVANCE CUALITATIVO MENSUAL</t>
  </si>
  <si>
    <t>RESUMEN TRIMESTRAL</t>
  </si>
  <si>
    <t>Proyecto Plan Estratégico Sectorial</t>
  </si>
  <si>
    <t xml:space="preserve">Objetivo Específico del Proyecto de Inversión </t>
  </si>
  <si>
    <t xml:space="preserve">Objetivo del Plan Estratégico Institucional </t>
  </si>
  <si>
    <t>Política MIPG</t>
  </si>
  <si>
    <t>Proceso</t>
  </si>
  <si>
    <t>Actividad</t>
  </si>
  <si>
    <t>Producto</t>
  </si>
  <si>
    <t>Nombre del indicador</t>
  </si>
  <si>
    <t xml:space="preserve">Periodicidad de medición </t>
  </si>
  <si>
    <t>Periodicidad de Reporte</t>
  </si>
  <si>
    <t>Unidad de medida</t>
  </si>
  <si>
    <t>Meta 2026</t>
  </si>
  <si>
    <t>Fecha Inicio</t>
  </si>
  <si>
    <t>Fecha Final</t>
  </si>
  <si>
    <t>Áreas/Dependencias responsables</t>
  </si>
  <si>
    <t>ENERO</t>
  </si>
  <si>
    <t>FEBRERO</t>
  </si>
  <si>
    <t xml:space="preserve">MARZO </t>
  </si>
  <si>
    <t>Total programado I trimestre</t>
  </si>
  <si>
    <t>SEGUIMIENTO I TRIMESTRE</t>
  </si>
  <si>
    <t>ABRIL</t>
  </si>
  <si>
    <t>MAYO</t>
  </si>
  <si>
    <t>JUNIO</t>
  </si>
  <si>
    <t>Total programado II trimestre</t>
  </si>
  <si>
    <t>SEGUIMIENTO II TRIMESTRE</t>
  </si>
  <si>
    <t>JULIO</t>
  </si>
  <si>
    <t>AGOSTO</t>
  </si>
  <si>
    <t>SEPTIEMBRE</t>
  </si>
  <si>
    <t>Total programado III Trimestre</t>
  </si>
  <si>
    <t>SEGUIMIENTO III TRIMESTRE</t>
  </si>
  <si>
    <t>MARZO</t>
  </si>
  <si>
    <t>AVANCE  CUALITATIVO I TRIMESTRE</t>
  </si>
  <si>
    <t>EVIDENCIA (ADJUNTAR SOPORTE O URL)</t>
  </si>
  <si>
    <t>AVANCE  CUALITATIVO II TRIMESTRE</t>
  </si>
  <si>
    <t>Avance Programado JULIO</t>
  </si>
  <si>
    <t>Evidencia Julio</t>
  </si>
  <si>
    <t>Avance Programado AGOSTO</t>
  </si>
  <si>
    <t>Evidencia Agosto</t>
  </si>
  <si>
    <t>Avance Programado SEPTIEMBRE</t>
  </si>
  <si>
    <t>Evidencia Septiembre</t>
  </si>
  <si>
    <t>Total programado III trimestre</t>
  </si>
  <si>
    <t>AVANCE  CUALITATIVO III TRIMESTRE</t>
  </si>
  <si>
    <t>OCTUBRE</t>
  </si>
  <si>
    <t>NOVIEMBRE</t>
  </si>
  <si>
    <t>DICIEMBRE</t>
  </si>
  <si>
    <t>Total programado IV trimestre</t>
  </si>
  <si>
    <t>SEGUIMIENTO IV TRIMESTRE</t>
  </si>
  <si>
    <t>AVANCE  CUALITATIVO IV TRIMESTRE</t>
  </si>
  <si>
    <t>SUMA PROGRAMACIÓN</t>
  </si>
  <si>
    <t>TOTAL REPORTADO</t>
  </si>
  <si>
    <t>EVIDENCIA (URL)</t>
  </si>
  <si>
    <t xml:space="preserve">Contribución al aumento de la vinculación de entidades públicas al ecosistema de información pública digital </t>
  </si>
  <si>
    <t>N.A.</t>
  </si>
  <si>
    <t xml:space="preserve">4. Potenciar las capacidades institucionales de la AND posicionándola como una entidad efectiva y con altos estándares en el cumplimiento de sus objetivos organizacionales. </t>
  </si>
  <si>
    <t>Defensa Jurídica</t>
  </si>
  <si>
    <t>Gestión Contractual</t>
  </si>
  <si>
    <t>Actualizar  e implementar el manual de contratación y manual de supervisión</t>
  </si>
  <si>
    <t>Manuales Contractuales Actualizados</t>
  </si>
  <si>
    <t>Número de Manuales actualizados</t>
  </si>
  <si>
    <t>Mensual</t>
  </si>
  <si>
    <t>Semestral</t>
  </si>
  <si>
    <t>Número</t>
  </si>
  <si>
    <t>Febrero</t>
  </si>
  <si>
    <t>Diciembre</t>
  </si>
  <si>
    <t>Subdirección Jurídica</t>
  </si>
  <si>
    <t>Esta acción inicia en el mes de febrero</t>
  </si>
  <si>
    <t xml:space="preserve">Durante el mes de febrero se publicó el manual de contratación actualizado para la AND en la intranet el 12 de febrero, y quedo pendiente el manual de supervisión para ser actualizado y publicado </t>
  </si>
  <si>
    <t>Durante el mes de marzo la entidad viene funcionando conforme al manual de contratación, publicado en el mes de febrero</t>
  </si>
  <si>
    <t>La publicación del Manual de Contratación actualizado en el mes de febrero ayuda a mejorar la transparencia interna para todas las actividades de contratación, quedando como tarea pendiente de actualizar y publicar el manual de supervisión. Durante el mes de marzo, la AND pasó con éxito de la fase de planificación a la de implementación del manual de contratación.</t>
  </si>
  <si>
    <t>https://365and.sharepoint.com/:x:/r/sites/PL-PLANEACION/Documentos%20compartidos/Planeaci%C3%B3n/2026/PAI%20MIPG/Soportes/SJ/Fila%208/MATRIZ%20PQRSD%202026.xlsx?d=w7cdf1c40df404a4493f8f3f8efeb4aec&amp;csf=1&amp;web=1&amp;e=EdYQrr</t>
  </si>
  <si>
    <t>Durante el mes de abril la entidad viene funcionando conforme al manual de contratación, publicado en el mes de febrero</t>
  </si>
  <si>
    <t>Durante el mes de mayo la entidad viene funcionando conforme al manual de contratación, publicado en el mes de febrero</t>
  </si>
  <si>
    <t>Durante el mes de junio la entidad viene funcionando conforme al manual de contratación, publicado en el mes de febrero</t>
  </si>
  <si>
    <t>Durante el segundo trimestre (abril, mayo y junio), la entidad ha venido operando de manera continua y conforme a los lineamientos establecidos en el manual de contratación, el cual fue publicado en el mes de febrero.</t>
  </si>
  <si>
    <t>https://365and.sharepoint.com/sites/IntranetAND/Gestion%20Contractual/Forms/AllItems.aspx?id=%2Fsites%2FIntranetAND%2FGestion%20Contractual%2F06%20MANUALES%20Y%20GU%C3%8DAS%2FCT%2EMN%2E01%20MANUAL%20DE%20CONTRATACIO%CC%81N%20V4%2Epdf&amp;parent=%2Fsites%2FIntranetAND%2FGestion%20Contractual%2F06%20MANUALES%20Y%20GU%C3%8DAS</t>
  </si>
  <si>
    <t>Durante el mes de julio, la entidad ha venido operando de manera continua y conforme a los lineamientos establecidos en el manual de contratación, el cual fue publicado en el mes de febrero.</t>
  </si>
  <si>
    <t>Durante el mes de agosto, la entidad ha venido operando de manera continua y conforme a los lineamientos establecidos en el manual de contratación, el cual fue publicado en el mes de febrero.</t>
  </si>
  <si>
    <t>Durante el mes de septiembre, la entidad ha venido operando de manera continua y conforme a los lineamientos establecidos en el manual de contratación, el cual fue publicado en el mes de febrero.</t>
  </si>
  <si>
    <t>Durante el tercer trimestre (julio, agosto y septiembre), la entidad ha venido operando de manera continua y conforme a los lineamientos establecidos en el manual de contratación, el cual fue publicado en el mes de febrero.</t>
  </si>
  <si>
    <t>Transparencia, acceso a la información pública y lucha contra la corrupción</t>
  </si>
  <si>
    <t>Gestión Jurídica</t>
  </si>
  <si>
    <t xml:space="preserve">Elaborar  y publicar informe de PQRSD (peticiones, quejas, reclamos, sugerencias y denuncias) atendidas a través de los diferentes canales dentro de la Agencia </t>
  </si>
  <si>
    <t xml:space="preserve">Informe de PQRSD atendidas elaborado y publicado </t>
  </si>
  <si>
    <t>Número de Informes de PQRSD</t>
  </si>
  <si>
    <t>Enero</t>
  </si>
  <si>
    <t>Durante el mes de enero se recepcionaron y respondieron a cabalidad las PQRSD (peticiones, quejas, reclamos, sugerencias y denuncias)</t>
  </si>
  <si>
    <t>Durante el mes de febrero se recepcionaron y respondieron a cabalidad las PQRSD (peticiones, quejas, reclamos, sugerencias y denuncias)</t>
  </si>
  <si>
    <t>Durante el mes de marzo se recepcionaron y respondieron a cabalidad las PQRSD (peticiones, quejas, reclamos, sugerencias y denuncias)</t>
  </si>
  <si>
    <t>Durante el primer trimestre del año en curso (enero, febrero y marzo), se evidencia un cumplimiento óptimo, logrando la recepción y respuesta a cabalidad de todas las PQRSD (peticiones, quejas, reclamos, sugerencias y denuncias)</t>
  </si>
  <si>
    <t>Durante el mes de abril se recepcionaron y respondieron a cabalidad las PQRSD (peticiones, quejas, reclamos, sugerencias y denuncias)</t>
  </si>
  <si>
    <t>Durante el mes de mayo se recepcionaron y respondieron a cabalidad las PQRSD (peticiones, quejas, reclamos, sugerencias y denuncias)</t>
  </si>
  <si>
    <t>Durante el mes de junio se recepcionaron y respondieron a cabalidad las PQRSD (peticiones, quejas, reclamos, sugerencias y denuncias)</t>
  </si>
  <si>
    <t>Durante el segundo trimestre del año, correspondiente a los meses de abril, mayo y junio, se llevó a cabo la recepción y atención oportuna de las PQRSD (peticiones, quejas, reclamos, sugerencias y denuncias).</t>
  </si>
  <si>
    <t>Fila 8</t>
  </si>
  <si>
    <t>Durante el mes de julio, se llevó a cabo la recepción y atención oportuna de las PQRSD (peticiones, quejas, reclamos, sugerencias y denuncias). Publicación: https://and.gov.co/transparencia-y-acceso-a-la-informacion/planeacion-presupuesto-e-informes/informes-trimestrales</t>
  </si>
  <si>
    <t>https://365and-my.sharepoint.com/:x:/r/personal/subdireccion_juridica_and_gov_co/_layouts/15/Doc.aspx?sourcedoc=%7BE3600779-0D60-4AA1-B107-8FAC940F6FE8%7D&amp;file=MATRIZ%20PQRSD%202026.xlsx&amp;action=default&amp;mobileredirect=true&amp;DefaultItemOpen=1&amp;web=1</t>
  </si>
  <si>
    <t>Durante el mes de agosto, se llevó a cabo la recepción y atención oportuna de las PQRSD (peticiones, quejas, reclamos, sugerencias y denuncias). Publicación:  https://and.gov.co/transparencia-y-acceso-a-la-informacion/planeacion-presupuesto-e-informes/informes-trimestrales</t>
  </si>
  <si>
    <t>Durante el mes de septiembre, se llevó a cabo la recepción y atención oportuna de las PQRSD (peticiones, quejas, reclamos, sugerencias y denuncias). Publicación:  https://and.gov.co/transparencia-y-acceso-a-la-informacion/planeacion-presupuesto-e-informes/informes-trimestrales</t>
  </si>
  <si>
    <t>Durante el tercer trimestre del año, correspondiente a los meses de julio, agosto y septiembre, se llevó a cabo la recepción y atención oportuna de las PQRSD (peticiones, quejas, reclamos, sugerencias y denuncias).</t>
  </si>
  <si>
    <t>Gobierno Digital</t>
  </si>
  <si>
    <t>Seguridad y Privacidad de la información</t>
  </si>
  <si>
    <t>Actualizar e Implementar el Plan de Gestión de datos personales</t>
  </si>
  <si>
    <t>Plan de Gestión de datos personales implementado</t>
  </si>
  <si>
    <t>Nivel de implementación del Plan de Gestión</t>
  </si>
  <si>
    <t>Trimestral</t>
  </si>
  <si>
    <t>Porcentaje</t>
  </si>
  <si>
    <t>Subdirección Jurídica / Profesional Jurídica (Oficial de protección de datos)</t>
  </si>
  <si>
    <t>Durante el mes de enero se actualizó el Plan de Gestión de datos personales para la vigencia 2026</t>
  </si>
  <si>
    <t>Durante el mes de febrero se realizó el cronograma de seguimiento al Plan de Gestión de datos personales para la vigencia 2026</t>
  </si>
  <si>
    <t>Durante el mes de marzo la entidad viene funcionando conforme al cronograma de seguimiento al Plan de Gestión de datos personales para la vigencia 2026</t>
  </si>
  <si>
    <t>Durante el primer trimestre del año en curso se llevó a cabo la revisión integral y actualización del Plan de Gestión de Datos Personales para el ciclo 2026.Tras la actualización del plan, el mes de febrero se centró en realizar el cronograma de seguimiento al Plan de Gestión de Datos, y al cierre del primer trimestre la AND viene funcionando según ese cronograma.</t>
  </si>
  <si>
    <t>Fila 9</t>
  </si>
  <si>
    <t>Durante el mes de abril la entidad viene funcionando conforme al cronograma de seguimiento al Plan de Gestión de datos personales para la vigencia 2026</t>
  </si>
  <si>
    <t>Durante el mes de mayo la entidad viene funcionando conforme al cronograma de seguimiento al Plan de Gestión de datos personales para la vigencia 2026</t>
  </si>
  <si>
    <t>Durante el mes de junio la entidad viene funcionando conforme al cronograma de seguimiento al Plan de Gestión de datos personales para la vigencia 2026</t>
  </si>
  <si>
    <t>Durante el segundo trimestre de 2026 (abril, mayo y junio), la entidad ha venido desarrollando sus actividades de manera continua y conforme al cronograma establecido para el seguimiento del Plan de Gestión de Datos Personales de la vigencia 2026.</t>
  </si>
  <si>
    <t>Durante el mes de julio, la entidad ha venido desarrollando sus actividades de manera continua y conforme al cronograma establecido para el seguimiento del Plan de Gestión de Datos Personales de la vigencia 2026.</t>
  </si>
  <si>
    <t>Durante el mes de julio y agosto, la entidad ha venido desarrollando sus actividades de manera continua y conforme al cronograma establecido para el seguimiento del Plan de Gestión de Datos Personales de la vigencia 2026.</t>
  </si>
  <si>
    <t>Durante el mes de septiembre, la entidad ha venido desarrollando sus actividades de manera continua y conforme al cronograma establecido para el seguimiento del Plan de Gestión de Datos Personales de la vigencia 2026.</t>
  </si>
  <si>
    <t>https://365and-my.sharepoint.com/:w:/r/personal/denis_beltran_and_gov_co/Documents/Seguridad%20de%20la%20Informaci%C3%B3n%202026/Auditoria%20L%26Q/Jur%C3%ADdica/PoliticaTratamientoDatosPersonales_V3_2026.docx?d=w51bc1e24092a450dae8dd9f30a81ebdc&amp;csf=1&amp;web=1&amp;e=Xarp7j</t>
  </si>
  <si>
    <t>Durante el tercer trimestre de 2026 (julio, agosto y septiembre) , la entidad ha venido desarrollando sus actividades de manera continua y conforme al cronograma establecido para el seguimiento del Plan de Gestión de Datos Personales de la vigencia 2026.</t>
  </si>
  <si>
    <t>Proceso Interno</t>
  </si>
  <si>
    <t>AVANCE  CUALITATIVO IITRIMESTRE</t>
  </si>
  <si>
    <t>Avance Programado Julio</t>
  </si>
  <si>
    <t>Eviedencia Septiembre</t>
  </si>
  <si>
    <t>AVANCE CUALITATIVO IV TRIMESTRE</t>
  </si>
  <si>
    <t>3. Consolidar un modelo financiero y de negocio permita lograr la autosostenibilidad y posicionamiento de la Agencia, generando valor para sus grupos de interés.</t>
  </si>
  <si>
    <t>Gestión Administrativa</t>
  </si>
  <si>
    <t xml:space="preserve"> Implementar el Plan del Sistema de Gestión Ambiental</t>
  </si>
  <si>
    <t>Plan del Sistema de Gestión Ambiental implementado</t>
  </si>
  <si>
    <t>Nivel de implementación del plan</t>
  </si>
  <si>
    <t>Subdirección Administrativa y Financiera / Profesional de  Gestión Ambiental</t>
  </si>
  <si>
    <t>La actividad inicia en febrero</t>
  </si>
  <si>
    <t>Se realizo una mesa de trabajo interinstitucional con la AND, para articular el Plan del Sistema de Gestión Ambiental</t>
  </si>
  <si>
    <t>Se han generado matrices para el  RAE (residuos de aparatos eléctricos y electrónicos ) y una matriz para diagnosticar el SGA</t>
  </si>
  <si>
    <t>Durante los meses de enero y febrero se realizó mesa de trabajo interinstitucional con la AND, para articular el Plan del Sistema de Gestión Ambiental. Y se generaron matrices para el RAE (residuos de aparatos eléctricos y electrónicos) y una matriz para diagnosticar el SGA</t>
  </si>
  <si>
    <t>Fila 6</t>
  </si>
  <si>
    <t>Durante el mes de abril se continuó con la construcción del documento y la elaboración de las matrices del RAE, así como con la definición y ajuste de los procedimientos correspondientes.</t>
  </si>
  <si>
    <t>Durante el mes de mayo se dio inicio a la implementación de las capacitaciones del Sistema de Gestión Ambiental, mediante jornadas de sensibilización sobre RAES y uso eficiente de la energía. La primera capacitación se realizó el jueves 21 de mayo.</t>
  </si>
  <si>
    <t>Durante el mes de junio se continuó con las capacitaciones del Sistema de Gestión Ambiental, abordando el tema del ahorro y uso eficiente del agua. Adicionalmente, el documento del Sistema de Gestión Ambiental ya se encuentra en proceso de análisis por parte de la dirección.</t>
  </si>
  <si>
    <t>Durante el segundo trimestre se estructuró y comenzó la implementación del Sistema de Gestión Ambiental. En abril se elaboró el documento base, en mayo iniciaron las capacitaciones (con la primera jornada el 21 de mayo) y en junio se continuó la formación con enfoque en el ahorro de agua. Actualmente, el sistema está en revisión y validación por la dirección.</t>
  </si>
  <si>
    <t>Durante el mes de julio se programó una capacitación para el día 24 de julio. Asimismo, se avanzó en la actualización de la matriz de inventario de equipos eléctricos y electrónicos. De igual manera, se realizó la revisión del lugar destinado al almacenamiento de los equipos eléctricos y electrónicos dados de baja, con el fin de verificar sus condiciones de almacenamiento y preparar su posterior disposición final.</t>
  </si>
  <si>
    <t>Durante el mes de agosto se crearon Flyer ambientales con temas de el buen manejo del uso del agua y el buen uso de la energía donde se le indicaban a los compañeros que desconecten sus equipos al terminar la carga o en su defecto apagarlos al fin de la jornada laboral</t>
  </si>
  <si>
    <t>Durante el mes de septiembre se realizó la recomendación el uso del papel, ya que actualmente nos encontramos en austeridad del gasto y se recomienda imprimir lo extríctamente necesario.  Así mismo se lleva implementando un plan para poderlo establcer en el mes de octubre como plan temático.</t>
  </si>
  <si>
    <t>Gestión Estratégica del Talento Humano</t>
  </si>
  <si>
    <t>Gestión del Talento Humano</t>
  </si>
  <si>
    <t xml:space="preserve">Actualizar e Implementar el Plan  Estratégico de Talento Humano </t>
  </si>
  <si>
    <t xml:space="preserve"> Plan Estratégico de Talento Humano implementado</t>
  </si>
  <si>
    <t>Nivel de Implementación del plan</t>
  </si>
  <si>
    <t>Subdirección Administrativa y Financiera / Profesional de Talento Humano</t>
  </si>
  <si>
    <t>Durante el mes de enero se actualizó el Plan Estratégico de Talento Humano para la vigencia 2026</t>
  </si>
  <si>
    <t>En  el mes de febrero se articuló con Cafam para la ejecución del plan de bienestar y capacitación</t>
  </si>
  <si>
    <t>En el mes de marzo se realizaron actividades de bienestar, para los colaboradores como spa día del hombre</t>
  </si>
  <si>
    <t xml:space="preserve">Durante el primer trimestre se realiza una gestión coherente que inició con la actualización del Plan Estratégico de Talento Humano, continuó con la articulación de alianzas claves con Cafam y finalizó con la ejecución de beneficios directos para los colaboradores </t>
  </si>
  <si>
    <t>https://365and-my.sharepoint.com/:x:/r/personal/talentohumano_and_gov_co/Documents/TALENTO%20HUMANO%20Y%20SST%202026/INDUCCIONES%20Y%20CAPACITACIONES%20%202026/FEBRERO/1.1Induccio%CC%81n%20y%20Re%20induccio%CC%81n%20Institucional%20AND%202026%20-%20Informe%20de%20asistencia%202-24-26%20(4).xlsx?d=w1d643179c1fd40bfb649a4115d238eb2&amp;csf=1&amp;web=1&amp;e=bK9V3t</t>
  </si>
  <si>
    <t>En abril se festejo el cumpleaños de los colaboradores de la AND.</t>
  </si>
  <si>
    <t>El día 07 de mayo se brindó un detalle a las madres que pertenecen a la Agencia Nacional Digital, con el apoyo de la caja de compensación Cafam. En esta actividad, se les entregó como obsequio unas galletas, como muestra de reconocimiento y agradecimiento por su importante labor.</t>
  </si>
  <si>
    <t>El 16 de junio se entregó un detalle a los padres que hacen parte de la Agencia Nacional Digital, con el apoyo de la caja de compensación Cafam. Durante esta actividad, recibieron como obsequio un juego de cartas y un helado, cortesía de las colaboradoras de la AND.</t>
  </si>
  <si>
    <t>Durante el segundo trimestre se realizaron actividades de bienestar en la Agencia Nacional Digital para fortalecer el clima laboral y el sentido de pertenencia. Se celebraron los cumpleaños del personal en abril y se hicieron reconocimientos en mayo y junio a las madres y padres de la entidad, con el apoyo de Cafam y la participación de los colaboradores, mediante la entrega de detalles simbólicos. Estas acciones promovieron la integración, la motivación y el bienestar de los empleados.</t>
  </si>
  <si>
    <t>Fila 7</t>
  </si>
  <si>
    <t>Durante el mes de julio no se llevaron a cabo actividades correspondientes al programa de bienestar. No obstante, se continúa con la planificación y organización de las actividades de bienestar contempladas en el cronograma anual, con el propósito de ejecutarlas en los próximos meses</t>
  </si>
  <si>
    <t>No Aplica</t>
  </si>
  <si>
    <t>Durante el mes de agosto  no se llevaron a cabo actividades correspondientes al programa de bienestar. No obstante, se continúa con la planificación y organización de las actividades de bienestar contempladas en el cronograma anual, con el propósito de ejecutarlas en los próximos meses</t>
  </si>
  <si>
    <t xml:space="preserve">Se organizó el mes de amor y amistad </t>
  </si>
  <si>
    <t>Durante el trimestre se avanzó en la planificación y organización de las actividades contempladas en el cronograma anual del Programa de Bienestar. Si bien durante los meses de julio y agosto no se ejecutaron actividades, en septiembre se adelantó la organización de la celebración del mes de Amor y Amistad, como parte de las acciones orientadas a promover la integración, el bienestar y el fortalecimiento de las relaciones interpersonales de los colaboradores.</t>
  </si>
  <si>
    <t>Actualizar e Implementar el Plan de Seguridad y Salud en el Trabajo (SST)</t>
  </si>
  <si>
    <t>Plan de seguridad y salud en el trabajo SST implementado</t>
  </si>
  <si>
    <t>Durante el mes de enero se actualizó el Plan de Seguridad y salud en el Trabajo SST para la vigencia 2026</t>
  </si>
  <si>
    <t>Se realizo la  reinducción sobre SST, ambiental y documental, se realizó articulación con ARL Positiva</t>
  </si>
  <si>
    <t>En el mes de marzo se están llevando a cabo las capacitaciones con ARL Positiva</t>
  </si>
  <si>
    <t>Al cierre de marzo de 2026, el avance cualitativo  es satisfactorio, habiendo cumplido con la actualización del SST y manteniendo la vigencia de las competencias del personal a través de la formación continua en alianza con la administradora de riesgo Positiva</t>
  </si>
  <si>
    <t>https://365and-my.sharepoint.com/:f:/r/personal/talentohumano_and_gov_co/Documents/TALENTO%20HUMANO%20Y%20SST%202026/VINCULACIONES%20PLANTA%202026?csf=1&amp;web=1&amp;e=S4KOQd</t>
  </si>
  <si>
    <t>En abril, se realizaron  capacitaciones programadas junto a la ARL Positiva, logrando actualizar al personal en normatividad vigente y prevención de accidentes de trabajo.</t>
  </si>
  <si>
    <t xml:space="preserve">Durante el mes de mayo, se están desarrollando de manera exitosa las jornadas de capacitación en prevención y seguridad laboral, ejecutadas en alianza con la Administradora de Riesgos Laborales (ARL) Positiva. </t>
  </si>
  <si>
    <t>Durante el mes de junio, se continúa dando cumplimiento a las jornadas de capacitación en prevención y seguridad laboral, las cuales se desarrollan en alianza con la Administradora de Riesgos Laborales (ARL) Positiva.</t>
  </si>
  <si>
    <t>Durante el segundo cuatrimestre se continuaron las capacitaciones en prevención y seguridad laboral en alianza con la ARL Positiva, actualizando al personal en la normativa vigente y la prevención de accidentes. Las actividades programadas se realizaron en abril, se avanzó en mayo y se mantuvieron en junio, consolidando el proceso de formación en seguridad y salud en el trabajo.</t>
  </si>
  <si>
    <t>Durante el mes de julio, no se llevaron a cabo actividades correspondientes al programa de bienestar. No obstante, se continúa con la planificación y organización de las actividades de bienestar contempladas en el cronograma anual, con el propósito de ejecutarlas en los próximos meses</t>
  </si>
  <si>
    <t>Durante el mes de agosto no fue posible realizar los talleres programados sobre temas relacionados con prevención y seguridad laboral, debido a que actualmente la ARL no cuenta con aliados disponibles que puedan brindar el acompañamiento requerido para el desarrollo de estas actividades.</t>
  </si>
  <si>
    <t>Duranre el mes de septiembre se pudo desarrolar una actividad que se encuentra establecido en el plan de trabajo de SST.</t>
  </si>
  <si>
    <t>Durante el trimestre se adelantaron acciones orientadas al cumplimiento del plan de trabajo de Seguridad y Salud en el Trabajo (SST). En julio se continuó con la planificación y organización de las actividades contempladas en el cronograma anual; en agosto, no fue posible desarrollar los talleres programados sobre prevención y seguridad laboral debido a la falta de aliados disponibles por parte de la ARL; y en septiembre se logró ejecutar una actividad establecida en el plan de trabajo de SST, contribuyendo al avance de las acciones previstas para el periodo.</t>
  </si>
  <si>
    <t>Integridad</t>
  </si>
  <si>
    <t>Actualizar e implementar el Plan Institucional de Capacitaciones (PIC)</t>
  </si>
  <si>
    <t xml:space="preserve"> Plan Institucional de Capacitaciones (PIC) implementado</t>
  </si>
  <si>
    <t>Durante el mes de enero se actualizó el Plan Institucional de Capacitaciones (PIC) para la vigencia 2026</t>
  </si>
  <si>
    <t>Durante el mes de febrero se articuló con Cafam para la ejecución del plan de bienestar y capacitación</t>
  </si>
  <si>
    <t xml:space="preserve">Se realizaron solamente capacitaciones de SST, por falta de espacio o agenda con Cafam </t>
  </si>
  <si>
    <t>Durante el primer trimestre se actualizo el PIC vigencia 2026, se articuló con Cafam la ejecución del plan de bienestar y capacitación. No obstante, el trimestre cierra con un desafío en cuanto a la ejecución de capacitaciones solamente se realizó capacitación SST, supeditado a la disponibilidad de agenda de los aliados estratégicos</t>
  </si>
  <si>
    <t>https://365and-my.sharepoint.com/:f:/r/personal/talentohumano_and_gov_co/Documents/TALENTO%20HUMANO%20Y%20SST%202026/ACTIVIDADES%20DE%20BIENESTAR/MARZO?csf=1&amp;web=1&amp;e=3NdQwh</t>
  </si>
  <si>
    <t>Durante el mes de abril únicamente se llevaron a cabo capacitaciones en Seguridad y Salud en el Trabajo (SST), debido a limitaciones de espacio y a la falta de disponibilidad en la agenda con Cafam, lo que impidió la ejecución de otras actividades programadas.</t>
  </si>
  <si>
    <t>Durante el mes de mayo se impartió la capacitación correspondiente al Plan de Sensibilización e Inducción en Inteligencia Artificial, la cual se desarrolló en tres sesiones. Estas jornadas permitieron brindar a los participantes conocimientos básicos sobre el uso, alcance y beneficios de la inteligencia artificial, así como promover su adecuada implementación en los procesos institucionales.</t>
  </si>
  <si>
    <t>Durante el mes de junio se llevó a cabo la capacitación sobre prevención de riesgos psicosociales, dirigida a los colaboradores de la organización, con el objetivo de fortalecer el bienestar laboral, promover entornos de trabajo saludables y brindar herramientas para la identificación, manejo y mitigación de factores de riesgo que puedan afectar la salud mental y el desempeño de los trabajadores.</t>
  </si>
  <si>
    <t>Durante el segundo trimestre se realizaron actividades de formación para fortalecer competencias laborales y el bienestar organizacional. En abril solo hubo capacitaciones en SST por limitaciones logísticas; en mayo se desarrolló un plan de sensibilización en inteligencia artificial en tres sesiones; y en junio se llevó a cabo una capacitación en prevención de riesgos psicosociales enfocada en la salud mental y el entorno laboral.</t>
  </si>
  <si>
    <t>Durante el mes de julio se desarrollaron actividades de capacitación orientadas al fortalecimiento de las competencias del personal. Se realizó una jornada sobre el Modelo Integrado de Planeación y Gestión (MIPG), dirigida por el Profesional de Apoyo de Planeación, y tres capacitaciones en Inteligencia Artificial los días 29, 30 y 31, con el fin de fortalecer los conocimientos del equipo y promover la aplicación de herramientas tecnológicas que contribuyan a mejorar la eficiencia, la innovación y la transformación digital.</t>
  </si>
  <si>
    <t>Durante el mes de agosto no fue posible realizar los talleres programados en el plan Insitutcional de Capacitaciónes.</t>
  </si>
  <si>
    <t>Durante el mes de septiembre no fue posible realizar los talleres programados en el plan Insitutcional de Capacitaciónes.</t>
  </si>
  <si>
    <t>Durante el trimestre se avanzó en el fortalecimiento de las competencias del personal mediante el desarrollo de actividades de capacitación. En julio se realizó una jornada sobre el Modelo Integrado de Planeación y Gestión (MIPG), dirigida por el Profesional de Apoyo de Planeación, así como tres capacitaciones en Inteligencia Artificial los días 29, 30 y 31, orientadas a promover el uso de herramientas tecnológicas, la innovación y la transformación digital. Sin embargo, durante los meses de agosto y septiembre no fue posible desarrollar los talleres programados en el Plan Institucional de Capacitación, por lo que se requiere continuar con las gestiones necesarias para avanzar en el cumplimiento de las actividades previstas.</t>
  </si>
  <si>
    <t>Gestión Documental</t>
  </si>
  <si>
    <t xml:space="preserve">Gestión Documental </t>
  </si>
  <si>
    <t>Actualizar e implementar el Plan Institucional de Archivos (PINAR)</t>
  </si>
  <si>
    <t>Plan Institucional de Archivos (PINAR) implementado</t>
  </si>
  <si>
    <t xml:space="preserve">Subdirección Administrativa y Financiera / Profesional de Gestión Documental </t>
  </si>
  <si>
    <t>Durante el mes de enero se publicó en la página de la AND (Plan Institucional de Archivos PINAR) para la vigencia 2026</t>
  </si>
  <si>
    <t>Durante el mes de febrero se realizó capacitación e inducción en gestión documental dando cumplimiento al plan de capacitación. Se pasó para aprobación en planeación la guía para la elaboración de documentos y guía de aplicación de TRD y eliminación del instructivo del FUID, y se actualizaron historias laborales.</t>
  </si>
  <si>
    <t xml:space="preserve">*Se diseño el modelo de documento electrónico a nivel general y contractual y 
*Se socializo ante las dependencias involucradas
*Se procedió a realizar la actualización de los documentos denominados "GUIA GESTION DE EXPEDIENTES ELECTRONICOS E HÍBRIDOS " y "INSTRUCTIVO PARA EL USO DE SHAREPOINT COMO REPOSITORIO DE DOCUMETAL"
*Se Actualizo el FUID 2026 De la Subdirección de Desarrollo y servicios Digitales
* Se elaboro la Tabla de Nombramiento para la Subdirección de Desarrollo y Servicios Digitales.
* Se elabora el documento denominado "INFORME EJECUTIVO DE AVANCE
ACTUALIZACIÓN DE TABLAS DE RETENCIÓN DOCUMENTAL (TRD) Y CUADRO DE CLASIFICACIÓN DOCUMENTAL (CCD).
</t>
  </si>
  <si>
    <t>Durante este trimestre, se consolidó la hoja de ruta institucional mediante la publicación del Plan Institucional de Archivos (PINAR) 2026 en la página de la AND. Esto asegura que la gestión documental esté alineada con los objetivos estratégicos de la vigencia actual. Se destaca el cumplimiento estricto del Plan de Capacitación, lo que fortalece la cultura organizacional y minimiza errores en la producción documental. El enfoque cualitativo destaca una transición exitosa hacia el uso de SharePoint.</t>
  </si>
  <si>
    <t>Fila 10</t>
  </si>
  <si>
    <t>Durante abril se elaboró el instructivo para la aplicación de las tablas de retención documental. El documento ya fue aprobado por Planeación y está pendiente de revisión por el área de Comunicaciones para su posterior publicación.</t>
  </si>
  <si>
    <t xml:space="preserve">Durante el mes de mayo, se inició la actualización integral de los inventarios documentales correspondientes a los archivos electrónicos del área jurídica. Este proceso busca optimizar la organización digital y garantizar la disponibilidad inmediata de la información legal. </t>
  </si>
  <si>
    <t>Durante el mes de junio se realizaron mesas de trabajo para la actualización de las Tablas de Retención Documental, con la participación de la Dirección, la Subdirección Administrativa y Financiera, y el área de Planeación. Asimismo, se llevó a cabo una mesa de trabajo con la Subdirección Jurídica para la actualización de los inventarios documentales electrónicos, en la cual se establecieron compromisos con cada una de las dependencias.</t>
  </si>
  <si>
    <t>Durante el segundo trimestre se fortaleció la gestión documental mediante la elaboración del instructivo para la aplicación de las Tablas de Retención Documental, aprobado por Planeación y pendiente de publicación; el inicio de la actualización integral de los inventarios documentales electrónicos del área jurídica, orientado a optimizar el acceso y organización de la información; y la realización de mesas de trabajo interdependencias para la actualización de las Tablas de Retención Documental y de los inventarios electrónicos, en las cuales se definieron compromisos para su implementación.</t>
  </si>
  <si>
    <t>Se realizó seguimiento con las diferentes direcciones para la actualización de las Tablas de Retención Documental (TRD), trabajando de manera articulada con las áreas Administrativa y Jurídica, con el fin de garantizar la adecuada organización, gestión y conservación de la documentación institucional, en cumplimiento de la normatividad archivística vigente.</t>
  </si>
  <si>
    <t>Gestión presupuestal y eficiencia del gasto público</t>
  </si>
  <si>
    <t>Gestión Financiera</t>
  </si>
  <si>
    <t>Actualizar y Publicar la información contable a través de los Estados Financieros de la Agencia</t>
  </si>
  <si>
    <t xml:space="preserve">Estados Financieros de la Agencia publicados en la página web </t>
  </si>
  <si>
    <t>Número de Estados Financieros publicados</t>
  </si>
  <si>
    <t>Subdirección Administrativa y Financiera / Contador</t>
  </si>
  <si>
    <t>Durante el mes de enero se realizó conciliación de saldos contables al cierre de vigencia 2025</t>
  </si>
  <si>
    <t>Durante el mes de febrero se realizó mesa de trabajo para revisar  conciliación de saldos contables al cierre de vigencia 2025</t>
  </si>
  <si>
    <t>Se publicarán los estados financieros con cierre de vigencia 2025, en la sede electrónica de la AND y la contaduría general de la nación.</t>
  </si>
  <si>
    <t xml:space="preserve">Durante el primer trimestre del año se centró primordialmente en las actividades de depuración, análisis y validación financiera ejecutadas tras la finalización del periodo fiscal anterior. Publicando los estados financieros con cierre de vigencia 2025 en la sede electrónica de la AND y la contaduría general de la nación. </t>
  </si>
  <si>
    <t>Fila 11</t>
  </si>
  <si>
    <t>En el mes de abril se realizaron actividades de depuración, análisis y validación financiera ejecutadas tras la finalización del 1° trimestre del año 2026. Se enviaron los Estados financieros del 1° trimestre para revisión y aprobación de la Revisoría Fiscal el día 13/05/2026, esto atendiendo al cronograma y lineamientos establecidos por la CGN mediante la resolución 261 de 2023. La AND presenta de manera trimestral los Estados Financieros.</t>
  </si>
  <si>
    <t>En el mes de mayo se están adelanto las actividades de depuración de información financiera de cierre del mes de abril</t>
  </si>
  <si>
    <t>Durante el mes de junio se están adelantando las actividades de depuración de la información financiera correspondiente al cierre del mes de mayo. Asimismo, queda pendiente la realización del cierre trimestral, necesario para la presentación de los estados financieros del segundo trimestre.</t>
  </si>
  <si>
    <t>Durante el segundo trimestre de 2026 se realizaron actividades de depuración, análisis y validación de la información financiera. En abril se completaron procesos posteriores al cierre del primer trimestre y se enviaron los estados financieros para revisión. En mayo y junio se continuó con la depuración de la información de los cierres mensuales. Al finalizar el trimestre, aún estaba pendiente el cierre trimestral necesario para presentar los estados financieros del periodo.</t>
  </si>
  <si>
    <t>Durante el mes de julio se efectuó el cierre contable correspondiente al mes de junio de 2026. Asimismo, se preparó y consolidó la información requerida para la auditoría de los Estados Financieros del segundo trimestre de 2026, los cuales fueron dictaminados por la Revisoría Fiscal, previamente socializados con la Dirección y actualmente se encuentran en proceso de firma para su posterior publicación en la página web de la entidad.
Adicionalmente, se socializaron con la Dirección los reportes correspondientes al segundo trimestre de 2026 requeridos por la Contaduría General de la Nación. Una vez aprobados en el Comité Financiero, estos fueron presentados oportunamente a través del aplicativo CHIP.</t>
  </si>
  <si>
    <t>Durante el mes de agosto se adelantaron actividades de depuración, análisis y validación de la información financiera correspondiente al mes de julio de 2026, de conformidad con los plazos y lineamientos establecidos por SIIF Nación para el cierre contable mensual.</t>
  </si>
  <si>
    <t>Actualizar e implementar el Plan de  bienestar</t>
  </si>
  <si>
    <t>Plan Institucional de bienestar implementado</t>
  </si>
  <si>
    <t>Durante el mes de enero se actualizó el Plan de Bienestar   para la vigencia 2026</t>
  </si>
  <si>
    <t>Durante el mes de febrero se articuló con Cafam para la ejecución del plan de bienestar y capacitación. Se está organizando una actividad de bienestar para los colaboradores de la AND</t>
  </si>
  <si>
    <t>En el mes de marzo se realizaron actividades de bienestar, para los colaboradores como spa y día del hombre</t>
  </si>
  <si>
    <t xml:space="preserve">Durante el primer trimestre se realiza una gestión coherente que inició con la actualización del Plan de bienestar y capacitación, continuó con la articulación de alianzas claves con Cafam y finalizó con la ejecución de beneficios directos para los colaboradores </t>
  </si>
  <si>
    <t>ACTIVIDADES DE BIENESTAR</t>
  </si>
  <si>
    <t>En abril festejamos a los compañeros que cumplieron años con una pequeña torta.</t>
  </si>
  <si>
    <t>Fila 12</t>
  </si>
  <si>
    <t>Durante el mes de agosoto no se llevaron a cabo actividades correspondientes al programa de bienestar. No obstante, se continúa con la planificación y organización de las actividades de bienestar contempladas en el cronograma anual, con el propósito de ejecutarlas en los próximos meses</t>
  </si>
  <si>
    <t>Durante el mes de septiembre se organizó la actividad de Amor y Amistad dirigida a los colaboradores de la Agencia Nacional Digital. Como parte de esta iniciativa, se coordinó la dinámica de amigo secreto y la entrega de regalos, generando un espacio de integración y esparcimiento que permitió a los colaboradores compartir, fortalecer los vínculos entre compañeros y disfrutar de un momento diferente dentro de la jornada laboral.</t>
  </si>
  <si>
    <t>Durante el trimestre se avanzó en la organización y ejecución de actividades contempladas en el Programa de Bienestar de la Agencia Nacional Digital. En los meses de julio y agosto se continuó con la planificación de las actividades previstas en el cronograma anual, sin que se realizaran jornadas de bienestar. En septiembre se organizó la actividad de Amor y Amistad dirigida a los colaboradores, mediante la dinámica de amigo secreto y la entrega de regalos, propiciando espacios de integración, esparcimiento y fortalecimiento de las relaciones interpersonales.</t>
  </si>
  <si>
    <t xml:space="preserve">Actualizar e Implementar el Plan de trabajo para la adopción de la estrategia de gestión de conflictos de interés </t>
  </si>
  <si>
    <t>Plan de trabajo para la adopción de la estrategia de gestión de conflictos de interés implementado</t>
  </si>
  <si>
    <t>Marzo</t>
  </si>
  <si>
    <t>Subdirección Administrativa y Financiera / Profesional de Talento Humano / Subdirección Jurídica</t>
  </si>
  <si>
    <t>Esta actividad inicia en marzo</t>
  </si>
  <si>
    <t>En marzo se coordinarán mesas de trabajo para actualizar el Plan Estratégico sobre la gestión de conflictos de interés para 2026.</t>
  </si>
  <si>
    <t>En abril se coordinarán mesas de trabajo para actualizar el Plan Estratégico sobre la gestión de conflictos de interés para 2026.</t>
  </si>
  <si>
    <t>En mayo se coordinarán mesas de trabajo para actualizar el Plan Estratégico sobre la gestión de conflictos de interés para 2026.</t>
  </si>
  <si>
    <t>En junio se coordinarán mesas de trabajo para actualizar el Plan Estratégico sobre la gestión de conflictos de interés para 2026.</t>
  </si>
  <si>
    <t xml:space="preserve">Durante el segundo trimestre se vienen coordinando mesas de trabajo para actualizar el Plan Estratégico sobre la gestión de conflictos de interés para 2026. </t>
  </si>
  <si>
    <t>Durante el mes de julio, el área de Comunicaciones diseñó y elaboró piezas informativas orientadas a fortalecer el conocimiento institucional sobre la identificación, la prevención y la gestión de los conflictos de interés en la AND, con el propósito de promover una cultura de integridad, transparencia y cumplimiento entre los servidores y colaboradores de la entidad.</t>
  </si>
  <si>
    <t>Fila 13</t>
  </si>
  <si>
    <t>Se elaboró una encuesta en donde conocera  opiniones y percepciones de manera honesta y sincera.sobre el Codigo de integridad.</t>
  </si>
  <si>
    <t>No se presento durante el mes de septiembre.</t>
  </si>
  <si>
    <t>Durante el trimestre se adelantaron acciones orientadas a fortalecer la cultura de integridad, transparencia y cumplimiento en la Agencia Nacional Digital. En julio, el área de Comunicaciones diseñó y elaboró piezas informativas sobre la identificación, prevención y gestión de los conflictos de interés; en agosto, se elaboró una encuesta para conocer las opiniones y percepciones de los servidores y colaboradores frente al Código de Integridad. Durante septiembre no se reportaron actividades relacionadas con esta iniciativa.</t>
  </si>
  <si>
    <t xml:space="preserve">Evidencia Septiembre </t>
  </si>
  <si>
    <t>2.Desarrollos Digitales</t>
  </si>
  <si>
    <t>2. Aumentar el desarrollo de herramientas tecnológicas y/o proyectos de ciencia, tecnología e innovación que permitan fortalecer la prestación de los bienes y servicios que las entidades públicas ofrecen al ciudadano</t>
  </si>
  <si>
    <t>2, Desarrollar soluciones integrales de ciencia, innovación y tecnologías emergentes que fortalezcan la transformación digital del estado</t>
  </si>
  <si>
    <t>Gestión de proyectos de Ciencia, Tecnología e Innovación aplicada</t>
  </si>
  <si>
    <t>Desarrollar  las soluciones integrales de ciencia, innovación y tecnologías emergentes que fortalezcan a las entidades públicas en sus procesos de transformación digital a nivel nacional y territorial.</t>
  </si>
  <si>
    <t>Soluciones Desarrolladas</t>
  </si>
  <si>
    <t>Número de Soluciones Desarrolladas</t>
  </si>
  <si>
    <t>Subdirección de Desarrollo y SCD</t>
  </si>
  <si>
    <t xml:space="preserve">Durante el mes de enero se reporta un producto digital desarrollado con el FNA </t>
  </si>
  <si>
    <t>Durante el mes de febrero se está desarrollando un producto digital con el Ministerio de ciencia que se encuentra en el 20%</t>
  </si>
  <si>
    <t>Durante el mes de marzo se tienen los siguientes avances:                                                                                                                                                                                                                                                                                                           ICETEX: Se encuentra en la ETAPA 2: DESARROLLO, INTEGRACIÓN Y PRUEBAS APP avance 75%.                                                                                                                                                                                                                           ANSV: Se finalizo Etapa 2 – Diseño de la solución tecnológica.                                                                                                                                                                                                                                                                                                               FNA: Se realizaron despliegues de mejora en las aplicaciones Certificados Tributarios y Control Garantías</t>
  </si>
  <si>
    <t xml:space="preserve">Durante el primer trimestre, la Subdirección de Desarrollo y SCD ha consolidado proyectos estratégicos claves para el desarrollo, integración y despliegue con entidades del sector público, logrando avanzar en la transformación digital del estado </t>
  </si>
  <si>
    <t>Durante el mes de abril se registran los siguientes avances en los proyectos:
•	ICETEX: Con corte al 25 de abril, el proyecto presenta un avance del 43,21%.
•	ANSV: Para el periodo reportado, se alcanza un avance del 37% en el desarrollo del proyecto.
•	FNA: En el Fondo Nacional del Ahorro se evidencian avances significativos en el desarrollo de las soluciones digitales, alcanzando un 82% en la implementación de la aplicación con WhatsApp y un 93% en la página web.</t>
  </si>
  <si>
    <t>En mayo se consolidó la planificación para la implementación de la fábrica de software del Estado (Convenio 687 de 2026), estructurando un portafolio de 10 proyectos para fortalecer los Servicios Ciudadanos Digitales, como X-Road, Mi Carpeta, Identidad Digital, Firma Electrónica y otras plataformas. Se ejecutaron 8.729 horas de las 8.000 previstas, lo que permitió avanzar en diagnósticos, una nueva iniciativa de identidad digital y mejoras a plataformas existentes, fortaleciendo la capacidad institucional para soluciones digitales seguras e interoperables centradas en la ciudadanía.</t>
  </si>
  <si>
    <t>Durante el mes de junio se registraron los siguientes avances en los proyectos:
CETEX: El proyecto alcanzó un avance acumulado del 54,34%.
ANSV: El proyecto presenta un avance acumulado del 48%.
FNA: Durante el período reportado, el estado de avance por componente de aplicación es el siguiente:
Página Web: 100%
WhatsApp: 100%
Crédito Digital: 67,25%
Afiliaciones: 76%
SuperApp: 32%</t>
  </si>
  <si>
    <t>Durante el segundo trimestre se evidencian avances importantes en la ejecución de proyectos de transformación digital en varias entidades del sector público.
El ICETEX alcanzó un avance acumulado del 54,34%, mostrando progreso continuo en sus actividades. La ANSV llegó al 48%, reflejando una ejecución sostenida del plan de trabajo. En el FNA se destacan los mayores avances, con la finalización de componentes como la página web y WhatsApp (100% cada uno), y progresos en Crédito Digital (67,25%), Afiliaciones (76%) y SuperApp (32%). Además, se fortalecieron iniciativas estratégicas como la Fábrica de Software del Estado, con el desarrollo de proyectos orientados a servicios ciudadanos digitales e interoperabilidad.
En conjunto, los resultados muestran una consolidación de soluciones digitales, mayor capacidad institucional y avances significativos en la transformación digital del sector público durante el periodo.</t>
  </si>
  <si>
    <t>Durante el mes de julio de 2026 se continuó con la ejecución de los proyectos de modernización y fortalecimiento del ecosistema de Servicios Ciudadanos Digitales, alcanzando avances conforme a los cronogramas establecidos y sin desviaciones significativas ni materialización de riesgos. Se registraron progresos en el desarrollo de plataformas, aplicaciones, arquitecturas tecnológicas y atención de incidentes. En los proyectos estratégicos, el FNA avanzó en el desarrollo, estabilización y preparación para producción de sus cinco soluciones digitales, el ICETEX alcanzó un avance general del 56,52 % y continuó la fase de soporte y preparación para la ejecución de mejoras, mientras que la ANSV logró un avance del 65 %, con las etapas de diseño y preparación tecnológica finalizadas y la fase de construcción de la solución tecnológica en un 75 % de ejecución.</t>
  </si>
  <si>
    <t>Durante el mes de agosto del 2026, se continuó con la ejecución de los proyectos de modernización y fortalecimiento del ecosistema de Servicios Ciudadanos Digitales, alcanzando avances conforme a los cronogramas establecidos y sin desviaciones significativas ni materialización de riesgos. Se registraron progresos en el desarrollo de plataformas, aplicaciones, arquitecturas tecnológicas y atención de incidentes. En los proyectos estratégicos, FNA – Contrato Derivado 001 Cinco (5) Apps: Para las cinco aplicaciones estratégicas se evidencia un avance significativo en el desarrollo y estabilización de las soluciones, con la Página Web y WhatsApp en un 100 %, Crédito Digital en un 85 %, Afiliaciones en un 83,35 % y Super App en un 91,6 %. Durante el periodo se continuó con las actividades de desarrollo, pruebas y preparación para la puesta en producción, incluyendo la ejecución de pruebas funcionales y UAT en las soluciones que se encuentran en proceso de validación, así como el fortalecimiento de integraciones, documentación técnica y atención de hallazgos. Estos avances permiten continuar con la consolidación y cierre progresivo de los desarrollos de las cinco aplicaciones estratégicas. FNA – Contrato Derivado 002 Fabrica de Software: Para el primer periodo de ejecución del Contrato Derivado 002, comprendido entre el 17 de julio y el 16 de agosto de 2026, se avanzó en la puesta en operación y ejecución de los servicios especializados de Fábrica de Software, incluyendo soporte y mantenimiento de aplicaciones, construcción ágil de software, DevSecOps y gestión de ambientes, arquitectura de soluciones y aseguramiento de calidad (QA). Durante el periodo se realizaron actividades de atención y gestión de requerimientos e incidencias, desarrollo y acompañamiento técnico, aseguramiento de la calidad, gestión de ambientes y validación de los niveles de servicio establecidos contractualmente. De igual forma, se consolidó la ejecución de los servicios bajo demanda mediante la bolsa de horas, con la correspondiente validación de las actividades y evidencias de ejecución. Como resultado del seguimiento realizado, se evidenció el cumplimiento de los ANS definidos para el periodo de reporte y la continuidad en la estabilización y consolidación de la operación del servicio.  ICETEX – Contrato Interadministrativo No. 2023-0791 – Mesa de Servicios: Durante el período reportado se continuó con la ejecución de los servicios de mesa de servicios, soporte y atención de incidentes y requerimientos, mantenimiento de la infraestructura microinformática, gestión de especialistas, administración y soporte de impresión, así como las demás actividades técnicas requeridas para garantizar la continuidad de la operación tecnológica del ICETEX. Se realizó seguimiento a la gestión de los diferentes grupos de atención y a los niveles de servicio establecidos contractualmente, evidenciando la continuidad en la prestación de los servicios y el desarrollo de las actividades previstas para la operación. Asimismo, se adelantó el seguimiento a la ejecución contractual y financiera, alcanzando un avance financiero acumulado del 94 % frente al valor total del contrato, manteniéndose la gestión orientada al cumplimiento de las obligaciones contractuales y a la continuidad de los servicios hasta la finalización de la ejecución.  ICETEX – Contrato Interadministrativo No. 2023-0816 – Fabrica de Software: Durante el período comprendido entre el 17 y el 31 de julio de 2026, se avanzó en la ejecución de los servicios de Fábrica de Software para soportar los servicios y procesos TI del ICETEX, incluyendo la gestión de requerimientos e Historias de Usuario, desarrollo y mantenimiento de software, pruebas unitarias y funcionales, gestión de código fuente y repositorios, actividades de aseguramiento de calidad, estrategias de Agilismo y DevOps y gestión de la bolsa de horas. Durante el período se retomó progresivamente la operación del servicio, logrando la normalización de las actividades y la atención de los requerimientos priorizados por el ICETEX, así como la gestión de los diferentes frentes de proyectos, evolutivos, arquitectura y estrategias transversales. Asimismo, se mantuvo la trazabilidad de las actividades y entregables mediante las herramientas y repositorios definidos por la Entidad. Como resultado de la ejecución contractual, se evidencia la continuidad en la prestación del servicio y el avance de las actividades programadas, registrando un avance financiero acumulado del 76 % del valor total del contrato.</t>
  </si>
  <si>
    <t xml:space="preserve"> En los proyectos estratégicos, FNA – Contrato Derivado 001 Cinco (5) Apps: Para las cinco aplicaciones estratégicas se evidencia un avance significativo en el desarrollo y estabilización de las soluciones, con la Página Web y WhatsApp en un 100 %, Crédito Digital en un 86%, Afiliaciones en un 86 % y Super App en un 80 %. Durante el periodo se continuó con las actividades de desarrollo, pruebas y preparación para la puesta en producción, incluyendo la ejecución de pruebas funcionales y UAT en las soluciones que se encuentran en proceso de validación, así como el fortalecimiento de integraciones, documentación técnica y atención de hallazgos. Estos avances permiten continuar con la consolidación y cierre progresivo de los desarrollos de las cinco aplicaciones estratégicas. FNA – Contrato Derivado 002 Fabrica de Software: Para el segundo periodo de ejecución del Contrato Derivado 002, comprendido entre el 17 de agosto y el 16 de septiembre de 2026, se continuó con la ejecución y consolidación de los servicios especializados de Fábrica de Software, orientados al soporte y mantenimiento de aplicaciones, construcción ágil de software, DevSecOps y gestión de ambientes, arquitectura de soluciones y aseguramiento de calidad (QA). Durante el periodo se desarrollaron actividades de atención y gestión de requerimientos, incidencias y mejoras, desarrollo y acompañamiento técnico, ejecución y seguimiento de pruebas, gestión de ambientes y coordinación de dependencias técnicas con los equipos involucrados. De igual forma, se dio continuidad a la ejecución de los servicios bajo demanda mediante la bolsa de horas, realizando el seguimiento y validación de las actividades ejecutadas y sus respectivas evidencias. Como resultado del seguimiento realizado, se verificó la continuidad de la operación de los servicios y el cumplimiento de los Acuerdos de Nivel de Servicio (ANS) establecidos contractualmente, avanzando en la estabilización, evolución y consolidación de las soluciones tecnológicas del FNA. ICETEX – Contrato Interadministrativo No. 2023-0791 – Mesa de Servicios: Durante agosto de 2026 se dio continuidad a la prestación de los servicios de mesa de servicios, mantenimiento de infraestructura microinformática y outsourcing de impresión, fotocopiado y escaneado, requeridos para soportar la operación tecnológica del ICETEX. En el período se gestionaron 4.953 casos, de los cuales fueron resueltos 4.409 (89,02 %), manteniéndose 544 casos en backlog (10,98 %). El cumplimiento de los niveles de servicio alcanzó el 99,49 %, frente a una meta contractual del 97,50 %, evidenciando el cumplimiento de los ANS establecidos. En materia de impresión, se registraron 28.008 impresiones en blanco y negro y 649 a color, mientras que las encuestas de satisfacción reportaron un nivel de conformidad del 99,9 %, con una participación del 11 %. Durante este período, adicionalmente, se formalizó la prórroga del Contrato Interadministrativo No. 2023-0791 hasta el 18 de noviembre de 2026, dando continuidad a los servicios requeridos por el ICETEX y a las condiciones necesarias para la operación durante el período adicional.  ICETEX – Contrato Interadministrativo No. 2023-0816 – Fabrica de Software: Durante el período comprendido entre el 1 y el 31 de agosto de 2026, se avanzó en la ejecución de los servicios de Fábrica de Software orientados a soportar los servicios y procesos TI del ICETEX, mediante la gestión de requerimientos e Historias de Usuario, desarrollo y mantenimiento de software, pruebas unitarias y funcionales, gestión de código fuente y repositorios, aseguramiento de calidad, arquitectura, estrategias de Agilismo y DevOps y gestión de la bolsa de horas. Durante el período se mantuvo la continuidad operativa del servicio, con la gestión de 28 proyectos activos, fortaleciendo la atención y seguimiento de iniciativas de proyectos, evolutivos y arquitectura, así como de las estrategias transversales de Agilismo y DevOps. De igual manera, se avanzó en la validación y aceptación de desarrollos, despliegues en ambientes de QA, actualización de documentación técnica, control de versionamiento y seguimiento de issues y hallazgos, manteniendo la trazabilidad de las actividades y entregables a través de las herramientas y repositorios definidos por el ICETEX. Como resultado, se evidencia la continuidad de la prestación del servicio y el avance de las actividades programadas durante el período, con seguimiento a los diferentes frentes tecnológicos y a las necesidades priorizadas por la Entidad.</t>
  </si>
  <si>
    <t xml:space="preserve"> En los proyectos estratégicos, FNA – Contrato Derivado 001 Cinco (5) Apps: Para las cinco aplicaciones estratégicas se evidencia un avance significativo en el desarrollo y estabilización de las soluciones, a nivel de la Página Web, WhatsApp, Crédito Digital , Afiliaciones y Super App. Durante el periodo se continuó con las actividades de desarrollo, pruebas y preparación para la puesta en producción, incluyendo la ejecución de pruebas funcionales y UAT en las soluciones que se encuentran en proceso de validación, así como el fortalecimiento de integraciones, documentación técnica y atención de hallazgos. Estos avances permiten continuar con la consolidación y cierre progresivo de los desarrollos de las cinco aplicaciones estratégicas. 
FNA – Contrato Derivado 002 Fabrica de Software: En el periodo de ejecución del Contrato Derivado 002, a partir del 17 de julio  de 2026, se realizo  la ejecución y consolidación de los servicios especializados de Fábrica de Software, orientados al soporte y mantenimiento de aplicaciones, construcción ágil de software, DevSecOps y gestión de ambientes, arquitectura de soluciones y aseguramiento de calidad (QA). Durante el periodo se desarrollaron actividades de atención y gestión de requerimientos, incidencias y mejoras, desarrollo y acompañamiento técnico, ejecución y seguimiento de pruebas, gestión de ambientes y coordinación de dependencias técnicas con los equipos involucrados. De igual forma, se dio continuidad a la ejecución de los servicios bajo demanda mediante la bolsa de horas, realizando el seguimiento y validación de las actividades ejecutadas y sus respectivas evidencias. Como resultado del seguimiento realizado, se verificó la continuidad de la operación de los servicios y el cumplimiento de los Acuerdos de Nivel de Servicio (ANS) establecidos contractualmente, avanzando en la estabilización, evolución y consolidación de las soluciones tecnológicas del FNA. 
ICETEX – Contrato Interadministrativo No. 2023-0791 – Mesa de Servicios: Duranteeste periodo se dio continuidad a la prestación de los servicios de mesa de servicios, mantenimiento de infraestructura microinformática y outsourcing de impresión, fotocopiado y escaneado, requeridos para soportar la operación tecnológica del ICETEX. El cumplimiento de los niveles de servicio alcanzó un promedio del 99,49 %, frente a una meta contractual del 97,50 %, evidenciando el cumplimiento de los ANS establecidos. Durante este período, adicionalmente, se formalizó la prórroga del Contrato Interadministrativo No. 2023-0791 hasta el 18 de noviembre de 2026, dando continuidad a los servicios requeridos por el ICETEX y a las condiciones necesarias para la operación durante el período adicional.  ICETEX – Contrato Interadministrativo No. 2023-0816 – Fabrica de Software: Durante el período comprendido entre el 1 y el 31 de agosto de 2026, se avanzó en la ejecución de los servicios de Fábrica de Software orientados a soportar los servicios y procesos TI del ICETEX, mediante la gestión de requerimientos e Historias de Usuario, desarrollo y mantenimiento de software, pruebas unitarias y funcionales, gestión de código fuente y repositorios, aseguramiento de calidad, arquitectura, estrategias de Agilismo y DevOps y gestión de la bolsa de horas. Durante el período se mantuvo la continuidad operativa del servicio, con la gestión de 28 proyectos activos, fortaleciendo la atención y seguimiento de iniciativas de proyectos, evolutivos y arquitectura, así como de las estrategias transversales de Agilismo y DevOps. De igual manera, se avanzó en la validación y aceptación de desarrollos, despliegues en ambientes de QA, actualización de documentación técnica, control de versionamiento y seguimiento de issues y hallazgos, manteniendo la trazabilidad de las actividades y entregables a través de las herramientas y repositorios definidos por el ICETEX. Como resultado, se evidencia la continuidad de la prestación del servicio y el avance de las actividades programadas durante el período, con seguimiento a los diferentes frentes tecnológicos y a las necesidades priorizadas por la Entidad. ICETEX:  lleva un avance del 60,82%  del proyecto, se encuentra en fase de soporte después de la puesta en producción se construye el backlog inicial de requerimientos y se priorizan requerimientos de mejoras de autogestión en la App , se inicia documentación y proceso de ciclo de vida de software. ANSV: Para el mes de reporte se lleva un avance del 70% de total del proyecto Ansv, se ha realizado entrega de módulos funcionales  que corresponden a la fase de construcción de la plataforma tecnológica, se continua en la implementación  del modulo de planeación que faltaba como parte de la fase  de construcción de la plataforma tecnológica, lo anterior se tiene definido la fecha del 25 de septiembre la entrega del 100 de la etapa. Se continua avanzando en la Etapa 5 – Integración con sistemas externos.</t>
  </si>
  <si>
    <t>Actualizar e implementar el Modelo de Gestión de Proyectos con enfoque PMO</t>
  </si>
  <si>
    <t>Modelo de Gestión de Proyectos con enfoque PMO implementado</t>
  </si>
  <si>
    <t>Nivel de Implementación del Modelo de Gestión</t>
  </si>
  <si>
    <t>Subdirección de Desarrollo y Servicios Ciudadanos Digitales</t>
  </si>
  <si>
    <t>Durante el mes de enero se adelantaron mesas de trabajo para la revisión del documento de estandarización PMO</t>
  </si>
  <si>
    <t>Durante el mes de febrero se actualizo el documento modelo de estandarización PMO</t>
  </si>
  <si>
    <t>Durante el mes de marzo se creó el repositorio de documentos por proyecto de acuerdo con el modelo de estandarización PMO. Se inicia la elaboración de formatos para la elaboración de los documentos</t>
  </si>
  <si>
    <t>Durante el primer trimestre, el foco principal ha sido la estructuración y estandarización del documento modelo del PMO. Se ha logrado avanzar desde la fase de consenso técnico (mesas de trabajo) hacia la implementación de herramientas tangibles (repositorio y formatos).</t>
  </si>
  <si>
    <t xml:space="preserve">Durante el mes de abril se dio inducción del enfoque metodológico a los profesionales documentadores de cada proyecto.   </t>
  </si>
  <si>
    <t xml:space="preserve">Durante el mes de mayo se actualizan y crean todos los repositorios por proyecto para la gestión de proyectos y para el soporte jurídico  </t>
  </si>
  <si>
    <t>Durante el mes de junio se crean los formatos conforme a los requerimientos de los proyectos.</t>
  </si>
  <si>
    <t>Durante el segundo trimestre se desarrollaron actividades orientadas al fortalecimiento de la gestión documental de los proyectos: en abril se realizó la inducción metodológica para los profesionales documentadores; en mayo se actualizaron y crearon los repositorios de información para mejorar su gestión y soporte jurídico; y en junio se diseñaron y estructuraron los formatos requeridos según las necesidades de cada proyecto.</t>
  </si>
  <si>
    <t>Durante el mes de julio se crean los formatos conforme a los requerimientos de los proyectos.</t>
  </si>
  <si>
    <t>Durante el mes de agosto, no se adelantaron actividades adicionales de implementacion del Modelo Gestion de Proyectos con enfoque PMO.</t>
  </si>
  <si>
    <t>Durante el mes de septiembre, no se adelantaron actividades adicionales de implementacion del Modelo Gestion de Proyectos con enfoque PMO.</t>
  </si>
  <si>
    <t>No aplica</t>
  </si>
  <si>
    <t>Durante el tercer trimestre 2026, no se adelantaron actividades adicionales de implementacion del Modelo Gestion de Proyectos con enfoque PMO.</t>
  </si>
  <si>
    <t>Presentar los  informes mensual de seguimiento a los proyectos CTI aplicada</t>
  </si>
  <si>
    <t>Informe presentado</t>
  </si>
  <si>
    <t>Número de Informes presentados</t>
  </si>
  <si>
    <t>Durante el mes de enero se presentaron los informes derivados de cada proyecto de CTI al supervisor respectivo</t>
  </si>
  <si>
    <t>Durante el mes de febrero se presentaron los informes derivados de cada proyecto de CTI al supervisor respectivo</t>
  </si>
  <si>
    <t>Durante el mes de marzo se tienen los siguientes avances:  ICETEX:Informe supervisión  entregable 1
ANSV:Informe supervisión  entregable 1
FNA: Actualmente se encuentra en fase de construcción el informe del mes de marzo  referente al Contrato Derivado 001 del Contrato Marco FNA-011-2024, suscrito con el FNA</t>
  </si>
  <si>
    <t>Durante este primer trimestre la gestión se centró en la formalización, entrega y validación de los compromisos técnicos ante las supervisiones de los proyectos respectivos. En el caso específico del FNA, se destaca la transición hacia la ejecución del primer contrato derivado, lo que marca el inicio de la fase operativa</t>
  </si>
  <si>
    <t>En el mes de abril El ICETEX presenta avances del 90 % en la etapa de desarrollo, integración y pruebas de la APP, y del 80 % en la etapa de producción, capacitación y cierre. La ANSV finalizó al 100 % el diseño de la solución tecnológica y avanza en un 65 % en la preparación del entorno tecnológico. Por su parte, el FNA logró optimizar su operación reduciendo la carga de requerimientos, manteniendo la estabilidad de los servicios y fortaleciendo las pruebas y el aseguramiento de calidad para mejorar la atención y validación de desarrollos.</t>
  </si>
  <si>
    <t>Durante mayo se consolidó la planificación operativa para la implementación de la fábrica de soluciones/software del Estado en el marco del convenio 687 de 2026. Se estructuró un portafolio de 10 proyectos enfocados en el fortalecimiento y modernización de los Servicios Ciudadanos Digitales, incluyendo iniciativas como X-Road, Mi Carpeta (web y móvil), Identidad Digital, Autenticación y Firma Electrónica, entre otros. Se asignaron 8.729 horas frente a las 8.000 previstas, lo que permitió activar frentes técnicos para dos diagnósticos aprobados, una nueva iniciativa de Identidad Digital y siete evolutivos de plataformas existentes. Esto fortalece la capacidad institucional para desarrollar soluciones digitales más seguras, interoperables, eficientes y centradas en la ciudadanía.</t>
  </si>
  <si>
    <t>En junio se registraron los siguientes avances:
ICETEX: el sistema se encuentra en fase de soporte posterior a la puesta en producción. Se avanzó en la consolidación del backlog de requerimientos, a partir de las solicitudes de las áreas funcionales.
ANSV: se realizó el análisis para definir un plan de choque orientado a acelerar la implementación del sistema.
FNA: se llevaron a cabo actividades de acompañamiento técnico, mesas de trabajo y validación de soluciones para atender requerimientos, incidentes y correctivos de manera oportuna, manteniendo la disponibilidad de las aplicaciones. Adicionalmente, se fortaleció el proceso de pruebas y certificación de desarrollos, mejorando la calidad de las soluciones y la evolución de los sistemas de información institucionales.</t>
  </si>
  <si>
    <t>Durante el segundo trimestre se evidenciaron avances significativos en la consolidación y maduración de las iniciativas tecnológicas institucionales: en abril, el ICETEX alcanzó un 90 % en desarrollo, integración y pruebas de la APP y un 80 % en producción, capacitación y cierre, mientras la ANSV completó al 100 % el diseño de la solución tecnológica y avanzó un 65 % en la preparación del entorno, y el FNA fortaleció la estabilidad operativa mediante la optimización de requerimientos, pruebas y aseguramiento de calidad; en mayo se estructuró la planificación de la fábrica de software del Estado bajo el convenio 687 de 2026, con un portafolio de 10 proyectos orientados a la modernización de los Servicios Ciudadanos Digitales, asignando 8.729 horas que habilitaron diagnósticos, una iniciativa de Identidad Digital y siete evolutivos para mejorar interoperabilidad, seguridad y eficiencia; y en junio se consolidó la fase de estabilización y mejora continua, con ICETEX en soporte postproducción y depuración de backlog, ANSV definiendo un plan de choque para acelerar la implementación, y FNA reforzando el acompañamiento técnico, la atención de incidentes y el fortalecimiento de pruebas y certificación de desarrollos, asegurando mayor calidad y disponibilidad de los servicios.</t>
  </si>
  <si>
    <t>1. Servicio de asistencia técnica para la implementación de la Estrategia de Gobierno digital</t>
  </si>
  <si>
    <t>1. Implementar estrategias que faciliten el proceso de vinculación de las entidades públicas al Modelo de Servicios Ciudadanos Digitales en el marco de la transformación digital del estado</t>
  </si>
  <si>
    <t>1. Prestar los Servicios Ciudadanos Digitales Base cumpliendo estándares de seguridad, privacidad, acceso, neutralidad tecnológica y continuidad del servicio.</t>
  </si>
  <si>
    <t>Prestación de Servicios Ciudadanos Digitales</t>
  </si>
  <si>
    <t xml:space="preserve"> Poner en operación los evolutivos de Servicios Ciudadanos Digitales base </t>
  </si>
  <si>
    <t xml:space="preserve">Informe de evolutivos de Interoperabilidad, Carpeta Ciudadana Digital,  Autenticación Digital en operación </t>
  </si>
  <si>
    <t>Número de informes de evolutivos de SCD base en operación</t>
  </si>
  <si>
    <t xml:space="preserve">Subdirección de Desarrollo y Servicios Ciudadanos Digitales </t>
  </si>
  <si>
    <t>Durante el mes de enero se definieron los backlogs en el marco de los evolutivos de los tres servicios ciudadanos digitales base.</t>
  </si>
  <si>
    <t>Durante el mes de febrero se definieron los backlogs en el marco de los evolutivos de los tres servicios ciudadanos digitales base.</t>
  </si>
  <si>
    <t>Durante el mes de marzo, la actividad Desarrollar e implementar los evolutivos de autenticación digital y carpeta ciudadana digital para la prestación de los servicios ciudadanos digitales base” presenta avances conforme al plan de trabajo, destacándose la aprobación de horas y el inicio de actividades de análisis y desarrollo para los componentes de Autenticación Digital y Carpeta Ciudadana Digital, así como la ejecución de ciclos de pruebas y ajustes funcionales orientados a su implementación progresiva. Durante el periodo se realizó la consolidación de los backlogs correspondientes para las iniciativas como parte del ciclo de vida de software en su fase de análisis, logrando la aprobación de 120 horas asociadas a autenticación digital.</t>
  </si>
  <si>
    <t xml:space="preserve">El primer trimestre se caracteriza por la consolidación de la hoja de ruta (backlog) y se dio inicio formal al ciclo de vida de desarrollo de software. Hay una gestión exitosa de 120 horas de desarrollo específicamente para el componente de Autenticación Digital.  </t>
  </si>
  <si>
    <t>Durante el mes de abril se reporta el cumplimiento del indicador mediante la implementación de 154 integraciones de interoperabilidad, 65 mecanismos de autenticación digital y 143 integraciones en la Carpeta Ciudadana Digital. Estos resultados reflejan un avance significativo en la adopción de los Servicios Ciudadanos Digitales, así como en la integración de trámites dentro del ecosistema GOV.CO.</t>
  </si>
  <si>
    <t>En mayo se evidenció la continuidad operativa y disponibilidad de los Servicios Ciudadanos Digitales, con un fortalecimiento progresivo del ecosistema. Actualmente se registran 164 entidades en Interoperabilidad, 60 en Autenticación Digital y 125 en Carpeta Ciudadana Digital. Este avance consolida la infraestructura para integrar trámites y servicios del Estado, mejorar el intercambio de información entre entidades, fortalecer la identidad digital y ampliar el acceso ciudadano a documentos y servicios, aportando a la eficiencia, confianza y sostenibilidad del ecosistema público digital.</t>
  </si>
  <si>
    <t>Durante el mes de junio de 2026, se evidenció la continuidad operativa y disponibilidad de los componentes base de los Servicios Ciudadanos Digitales. A la fecha, se registran 164 entidades en Interoperabilidad, 68 en Autenticación Digital y 87 en Carpeta Ciudadana Digital, lo que refleja el fortalecimiento progresivo del ecosistema y la capacidad institucional para sostener servicios digitales esenciales, seguros e interoperables. Este avance contribuye a consolidar la infraestructura habilitante para la integración de trámites y servicios del Estado, facilitar el intercambio de información entre entidades, fortalecer la identidad digital de los usuarios y ampliar el acceso ciudadano a documentos y servicios mediante Carpeta Ciudadana Digital.</t>
  </si>
  <si>
    <t>Durante el segundo trimestre de 2026 se consolidó la implementación de los Servicios Ciudadanos Digitales, fortaleciendo la transformación digital del Estado mediante la operación continua de los servicios de Interoperabilidad, Autenticación Digital y Carpeta Ciudadana Digital. Al cierre del periodo, 164 entidades estaban integradas a Interoperabilidad, 68 a Autenticación Digital y 87 a Carpeta Ciudadana Digital, lo que evidencia el avance en la adopción de estos servicios y en la consolidación de un ecosistema digital seguro, interoperable y orientado a mejorar el acceso, el intercambio de información y la prestación de servicios a la ciudadanía.</t>
  </si>
  <si>
    <t>Durante el mes de julio de 2026 se dio continuidad a la implementación del plan de trabajo de acompañamiento y asistencia técnica a las entidades, alcanzando 185 procesos de vinculación gestionados al cierre del período, distribuidos entre Autenticación Digital (15), Carpeta Ciudadana Digital (80) e Interoperabilidad (90), de los cuales 58 se encuentran en ambiente productivo. Se acumularon 379 sesiones de acompañamiento técnico con las entidades vinculadas y en proceso de vinculación. Entre las salidas a producción del período se destacan nueve servicios de interoperabilidad entre el IGAC y MinTransporte, dos servicios de Carpeta Ciudadana Digital de Ferrocarriles de Colombia y un servicio de interoperabilidad entre el REDAM y la Alcaldía de Bogotá; asimismo se certificaron los ambientes de pruebas y preproducción de entidades como el ICFES, las alcaldías de Yopal, Valledupar y Cali, la Gobernación del Valle del Cauca y la DIMAR, y se inició la atención de nuevos procesos con la UGPP. Como principales situaciones que requieren escalamiento se identificaron la falta de respuesta de la Policía Nacional para el agendamiento de mesas de trabajo y la ausencia de firma del acta de cierre por parte de Parques Nacionales Naturales.</t>
  </si>
  <si>
    <t>Durante agosto de 2026 se evidenció un avance sostenido en los procesos de vinculación a los Servicios Ciudadanos Digitales, pasando de 198 proyectos SCD al inicio del mes a 211 proyectos al cierre del 26 de agosto, distribuidos en 17 de Autenticación Digital, 96 de Carpeta Ciudadana Digital y 98 de Interoperabilidad. Asimismo, las sesiones de acompañamiento acumuladas aumentaron de 412 a 457, reflejando una gestión activa con las entidades. Durante el mes se realizaron nuevas salidas a producción, certificaciones en QA y PRE, instalaciones de X-Road e inicio de nuevos procesos de vinculación con entidades nacionales y territoriales, incluyendo casos de CVC, Yopal, UARIV–ANT, IGAC–PNN, MinSalud, IDU, MinEducación y Gobernación de Santander..</t>
  </si>
  <si>
    <t>"Durante septiembre, la AND mantuvo en operación las tres infraestructuras habilitantes de los Servicios Ciudadanos Digitales Base: Interoperabilidad, Autenticación Digital y Carpeta Ciudadana Digital. Con corte al periodo reportado, se cuenta con 169 entidades integradas a la infraestructura de Interoperabilidad, 69 entidades vinculadas a Autenticación Digital y 90 entidades en Carpeta Ciudadana Digital. Durante el mes se realizó seguimiento a las integraciones y servicios existentes, se atendieron solicitudes técnicas y se mantuvo el monitoreo de los componentes que soportan su operación. También se brindó acompañamiento a las entidades que avanzan en sus procesos de vinculación y se dio seguimiento a los requerimientos de infraestructura y continuidad de los servicios. Estas acciones permitieron mantener en operación las tres infraestructuras y dar continuidad a los procesos de integración de las entidades al Ecosistema Público Digital."</t>
  </si>
  <si>
    <t>Durante el tercer trimestre de 2026 se dio continuidad a la operación, evolución y fortalecimiento de los Servicios Ciudadanos Digitales Base, manteniendo activas las infraestructuras de Interoperabilidad, Autenticación Digital y Carpeta Ciudadana Digital. En julio se gestionaron 185 procesos de vinculación y se acumularon 379 sesiones de acompañamiento técnico, registrándose nuevas salidas a producción y certificaciones en ambientes de QA y preproducción. Durante agosto la gestión continuó creciendo, alcanzando 211 proyectos SCD y 457 sesiones acumuladas de acompañamiento. Para septiembre se mantuvieron en operación las tres infraestructuras habilitantes, registrándose 169 entidades integradas a Interoperabilidad, 69 vinculadas a Autenticación Digital y 90 a Carpeta Ciudadana Digital. En el periodo se atendieron requerimientos técnicos, se realizaron seguimientos a servicios e integraciones existentes y se acompañaron nuevos procesos de vinculación, garantizando la continuidad operativa y el fortalecimiento progresivo del Ecosistema Público Digital.</t>
  </si>
  <si>
    <t xml:space="preserve"> Poner en operación los evolutivos de GOV.CO</t>
  </si>
  <si>
    <t xml:space="preserve">Informe de evolutivos de GOV.CO en operación </t>
  </si>
  <si>
    <t>Número de evolutivos de GOV.CO en operación</t>
  </si>
  <si>
    <t>Durante el mes de enero se definieron los backlogs en el marco de los evolutivos de GOV.CO.</t>
  </si>
  <si>
    <t>Durante el mes de febrero se definieron los backlogs en el marco de los evolutivos de GOV.CO.</t>
  </si>
  <si>
    <t>Se implementó el plan de trabajo para el acompañamiento y asistencia técnica a las entidades, orientado a su vinculación a los Servicios Ciudadanos Digitales, mediante actividades de orientación, seguimiento y apoyo en la adopción de los servicios base. Este proceso incluyó la integración de interoperabilidad, autenticación digital y Carpeta Ciudadana Digital, los cuales permiten el intercambio de información, la validación de identidad y el acceso a datos del ciudadano de manera segura como resultado, se fortaleció la articulación de las entidades con el ecosistema GOV.CO y la transformación digital del Estado.</t>
  </si>
  <si>
    <t>El primer trimestre cierra con un fortalecimiento de la articulación institucional dentro del ecosistema GOV.CO. El plan de trabajo para el acompañamiento y asistencia técnica a las entidades no solo resolverá barreras operativas, sino que acelera la transformación digital del Estado, promoviendo una articulación pública más integrada, transparente y centrada en el ciudadano.</t>
  </si>
  <si>
    <t xml:space="preserve">Durante el mes de abril se avanzó en los procesos de acompañamiento para la integración de trámites al portal GOV.CO. En el marco de esta labor, se brindó apoyo a 47 entidades, se llevaron a cabo 38 reuniones técnicas y se realizaron 39 diagnósticos. Asimismo, en el contexto del Convenio 687 de 2026, actualmente nos encontramos a la espera de los ajustes por parte de las entidades, con el fin de continuar con los procesos de integración.
</t>
  </si>
  <si>
    <t>En mayo se avanzó en la evolución de Mi Carpeta integrada a GOV.CO en web y móvil, mejorando la experiencia de usuario, la estabilidad técnica y la integración con Servicios Ciudadanos Digitales. En la versión web se realizaron actualizaciones del CDN, paquetes en producción y pruebas de integración SPA, además de progresos en arquitectura, patrones y diseño. También se aprobaron 390 horas para la primera fase del portal. En la app móvil se reforzaron la accesibilidad, la resiliencia y los endpoints, alcanzando un avance cercano al 80%. En general, se consolidó una base técnica más sólida para una experiencia digital más integrada y accesible.</t>
  </si>
  <si>
    <t>Durante junio de 2026 se dio continuidad a la evolución del Portal Único del Estado Colombiano GOV.CO en articulación con los Servicios Ciudadanos Digitales, consolidando los avances funcionales y técnicos iniciados en mayo sobre Mi Carpeta y sus componentes integrados. En este periodo se avanzó en la integración de menú, con entrega en ambiente de preproducción el 10 de junio, así como en la revisión y verificación de las URLs de integración de los SPA. De igual manera, se adelantó la validación de accesos del servidor de desarrollo en los repositorios, la configuración del pipeline de integración continua y la ejecución de pruebas internas previas a la entrega y aprobación ante MinTIC. Estas actividades fortalecen la estabilidad técnica, la integración progresiva de componentes y la preparación de los evolutivos del portal, aportando a una experiencia digital más articulada, segura y centrada en el ciudadano.</t>
  </si>
  <si>
    <t>Durante el segundo trimestre de 2026 se dio continuidad al fortalecimiento del Portal Único del Estado Colombiano GOV.CO mediante el acompañamiento a las entidades para la integración de trámites y la evolución tecnológica y funcional de Mi Carpeta, en articulación con los Servicios Ciudadanos Digitales. Se brindó asistencia técnica a 47 entidades, se realizaron reuniones y diagnósticos para apoyar los procesos de integración, y se dio seguimiento a las entidades vinculadas al Convenio 687 de 2026. Paralelamente, se avanzó en la modernización de Mi Carpeta con mejoras en arquitectura, accesibilidad, estabilidad e interoperabilidad, tanto en su versión web como móvil. Asimismo, se consolidaron desarrollos funcionales y técnicos del portal, incluyendo la integración de componentes, configuración de ambientes y pruebas de validación, fortaleciendo la estabilidad de la plataforma y preparando nuevos evolutivos. En conjunto, estas acciones permitieron mejorar la integración, accesibilidad y eficiencia de los servicios digitales ofrecidos a la ciudadanía.</t>
  </si>
  <si>
    <t>Durante el mes de julio de 2026 se dio continuidad al proceso de integración de trámites y sedes electrónicas al Portal Único del Estado Colombiano, alcanzando 103 procesos de integración gestionados al cierre del período sobre igual número de entidades (58 no MCD y 45 en MCD), con 20 re-diagnósticos realizados y 93 sesiones técnicas acumuladas de acompañamiento. Los procesos se distribuyen por estado entre integraciones surtidas (22), ajustes pendientes por parte de la entidad (29), ajustes de MCD (43), digitalización en proceso (3) y cancelados (6). Durante el período se realizaron diagnósticos a las alcaldías de Zambrano (Bolívar), Nemocón (Cundinamarca), San Mateo (Boyacá), Villanueva (La Guajira), Puerto Salgar (Cundinamarca) y Norosí (Bolívar), re-diagnósticos a la Agencia Nacional de Minería y a la Justicia Militar, y se socializaron los resultados de los diagnósticos de la AND, el Ministerio de Agricultura y la ANM; asimismo se sostuvo reunión con la Alcaldía de Florencia sobre digitalización de trámites. Como principales situaciones que condicionan el avance se mantiene la espera del despliegue en producción de los ajustes de Mi Colombia Digital, requerido para integrar las sedes electrónicas asociadas, así como el ajuste pendiente de los hallazgos socializados por parte de las entidades que utilizan servidores y desarrollos web diferentes a MCD.</t>
  </si>
  <si>
    <t>Durante el mes de agosto de 2026 se dio continuidad al proceso de integración de trámites y sedes electrónicas al Portal Único del Estado Colombiano, teniendo en cuenta que se atiende a demanda del servicio, alcanzando 111 procesos de integración gestionados en el mes de Agosto en el marco de los tres ambientes (QA, pre y producción), sobre igual número de entidades (61 no en Mi Colombia Digital y 50 en MCD), con 26 re-diagnósticos realizados y 110 sesiones técnicas acumuladas de acompañamiento. Los procesos se distribuyen por estado entre integraciones surtidas (28), ajustes pendientes por parte de la entidad (26), ajustes de MCD (48), digitalización en proceso (3) y cancelados (6). Durante el período se realizaron los diagnósticos y re-diagnósticos del mes y se socializaron sus resultados con las entidades correspondientes, además de la integración de 3 nuevos trámites a Gov.co; asimismo se dio continuidad al acompañamiento técnico a las entidades en proceso. Como principales situaciones que condicionan el avance se mantiene la espera del despliegue en producción de los ajustes de Mi Colombia Digital, requerido para integrar las sedes electrónicas asociadas, así como el ajuste pendiente de los hallazgos socializados por parte de las entidades que utilizan servidores y desarrollos web diferentes a MCD.</t>
  </si>
  <si>
    <t>Durante el mes de septiembre de 2026, con corte al 21 de septiembre, se dio continuidad al proceso de integración de trámites y sedes electrónicas al Portal Único del Estado Colombiano – GOV.CO, cuya atención se desarrolla de acuerdo con la demanda del servicio, alcanzando un acumulado de 130 procesos de integración gestionados, de los cuales 62 corresponden a Mi Colombia Digital – MCD y 68 a soluciones externas o NO MCD, así como 129 sesiones técnicas acumuladas de acompañamiento, 130 diagnósticos y 35 re-diagnósticos; respecto al estado de los procesos, se registran 31 integraciones surtidas, 31 pendientes de ajustes por parte de las entidades, 60 asociadas a ajustes de Mi Colombia Digital, 1 en proceso de digitalización y 7 canceladas. Durante septiembre se concretó además la integración de 3 nuevos trámites a GOV.CO, manteniéndose la realización de diagnósticos, re-diagnósticos, socialización de resultados y acompañamiento técnico a las entidades vinculadas al proceso; como principales situaciones que condicionan el avance, persisten los ajustes requeridos sobre Mi Colombia Digital y aquellos que deben ser atendidos directamente por las entidades, los cuales concentran la mayor proporción de los procesos actualmente en gestión.</t>
  </si>
  <si>
    <t>Durante el tercer trimestre de 2026 se mantuvo la ejecución de las actividades asociadas a la evolución e integración de trámites y sedes electrónicas al Portal Único del Estado Colombiano – GOV.CO. La gestión presentó un crecimiento progresivo, pasando de 103 procesos de integración gestionados en julio a 111 en agosto y alcanzando 130 procesos acumulados con corte al 21 de septiembre. Asimismo, las sesiones técnicas de acompañamiento aumentaron de 93 en julio a 110 en agosto y 129 en septiembre. Durante el trimestre se desarrollaron diagnósticos y re-diagnósticos, se socializaron resultados con las entidades, se efectuó acompañamiento técnico y se concretaron nuevas integraciones de trámites a GOV.CO. Como aspecto que continúa condicionando el avance, se identifican los ajustes pendientes sobre Mi Colombia Digital y aquellos que deben ser atendidos directamente por las entidades.</t>
  </si>
  <si>
    <t xml:space="preserve">Asistir técnicamente a las entidades para su integración a SCD y GOV.CO conforme a la priorización realizada por MinTIC </t>
  </si>
  <si>
    <t>Informe entidades asistidas técnicamente para su integración a SCD y GOV.CO</t>
  </si>
  <si>
    <t>Número de entidades asistidas técnicamente</t>
  </si>
  <si>
    <t>Durante el mes de enero se recibió solicitud de asistencia técnica vía correo electrónico por parte de cuatro entidades</t>
  </si>
  <si>
    <t>Durante el mes de febrero se recibió solicitud de asistencia técnica vía correo electrónico por parte de cuatro entidades</t>
  </si>
  <si>
    <t>Durante el mes de marzo se atendieron un total de 13 entidades a través de asistencias técnicas, sin embargo, a nivel trimestral el indicador presenta un cumplimiento de la meta programada para el primer trimestre, sin embargo, se adelantaron más asistencias técnicas aumentando el número de entidades asistidas a 31, evidenciando una cobertura uno a uno en el acompañamiento brindado para la integración de sus trámites y servicios al modelo de Servicios Ciudadanos Digitales y gov.co.</t>
  </si>
  <si>
    <t xml:space="preserve">Durante el primer trimestre, el proceso de asistencia técnica experimentó un incremento en su capacidad de respuesta. Mientras que los meses de enero y febrero se caracterizaron por una fase de recepción (con 4 solicitudes mensuales cada uno), el mes de marzo se incrementa al atender a 13 entidades. Sin embargo, se adelantaron más asistencias técnicas alcanzando un acumulado de 31 entidades asistidas. Esta gestión demuestra una alta eficiencia operativa. </t>
  </si>
  <si>
    <t>Durante el mes de abril se atendieron un total de 9 entidades a través de asistencias técnicas, evidenciando una cobertura uno a uno en el acompañamiento brindado para la integración de sus trámites y servicios al modelo de Servicios Ciudadanos Digitales y gov.co.</t>
  </si>
  <si>
    <t>Durante el mes de mayo se atendieron un total de 9 entidades a través de asistencias técnicas, evidenciando una cobertura uno a uno en el acompañamiento brindado para la integración de sus trámites y servicios al modelo de Servicios Ciudadanos Digitales y gov.co.</t>
  </si>
  <si>
    <t>Durante el mes de junio de 2026, en el marco del Convenio Interadministrativo 687 de 2026, se dio cumplimiento al indicador de entidades asistidas técnicamente mediante el acompañamiento a 13 entidades, a través de 17 sesiones registradas en estado “Atendida”. Estas asistencias estuvieron orientadas al fortalecimiento técnico de los procesos asociados a los Servicios Ciudadanos Digitales, incluyendo actividades de acompañamiento, soporte técnico, revisión de servicios expuestos, renovación de certificados, validación de ambientes y actualización de componentes relacionados con la plataforma de interoperabilidad X-Road. Lo anterior evidencia una gestión técnica activa y articulada por parte de la AND, contribuyendo al avance de la vinculación, estabilización y operación de las entidades dentro del Ecosistema Público Digital.</t>
  </si>
  <si>
    <t>Durante el segundo trimestre de 2026 se brindó asistencia técnica especializada a 31 entidades para apoyar la integración de sus trámites y servicios al modelo de Servicios Ciudadanos Digitales y la plataforma gov.co, mediante un esquema de acompañamiento personalizado. Se atendieron 9 entidades en abril, 9 en mayo y 13 en junio, estas últimas en el marco del Convenio Interadministrativo 687 de 2026, a través de 17 sesiones registradas como atendidas. Las acciones incluyeron soporte técnico, revisión de servicios, renovación de certificados digitales, validación de ambientes y actualización de componentes de interoperabilidad X-Road, fortaleciendo las capacidades institucionales y contribuyendo a la integración y estabilización de los servicios en el Ecosistema Público Digital.</t>
  </si>
  <si>
    <t>Durante el mes de julio de 2026, se dio cumplimiento a la acción de asistencia técnica brindada a las entidades para la integración, actualización y operación de sus trámites y servicios en el modelo de Servicios Ciudadanos Digitales y GOV.CO, mediante la atención de 12 entidades a través de 16 sesiones registradas en estado “Atendida”. Estas sesiones estuvieron asociadas a procesos de renovación de certificados digitales, actualización, migración y reinstalación de ambientes X-Road, gestión de incidentes, revisión de servicios expuestos en producción y validación de trámites en Carpeta Ciudadana Digital, contribuyendo al fortalecimiento de la continuidad operativa, la interoperabilidad y la integración segura de las entidades dentro del Ecosistema Público Digital.</t>
  </si>
  <si>
    <t>Durante el mes de agosto de 2026, se dio cumplimiento a la acción de asistencia técnica brindada a las entidades para la integración, actualización y operación de sus trámites y servicios en el modelo de Servicios Ciudadanos Digitales y GOV.CO, mediante la atención de 10 entidades a través de 10 sesiones registradas en estado “Atendida”. Estas sesiones estuvieron asociadas a procesos de renovación de certificados digitales, actualización, migración y reinstalación de ambientes X-Road, gestión de incidentes, revisión de servicios expuestos en producción y validación de trámites en Carpeta Ciudadana Digital, contribuyendo al fortalecimiento de la continuidad operativa, la interoperabilidad y la integración segura de las entidades dentro del Ecosistema Público Digital.</t>
  </si>
  <si>
    <t>Durante septiembre de 2026 se dio continuidad a la acción preventiva de asistencia técnica a las entidades para la integración y operación de sus trámites y servicios en el modelo de Servicios Ciudadanos Digitales y GOV.CO. En el periodo se atendieron 12 entidades mediante 15 sesiones registradas en estado ""Atendida"". El acompañamiento comprendió la revisión de requisitos para nuevas integraciones, la atención de requerimientos de conectividad y sincronización de información, y el seguimiento a servicios publicados y ambientes X-Road. Asimismo, se orientó a las entidades frente a las necesidades técnicas identificadas durante sus procesos de vinculación. Estas actividades permitieron atender dudas y dificultades de implementación que podrían retrasar la integración de las entidades a los Servicios Ciudadanos Digitales.</t>
  </si>
  <si>
    <t>Durante el tercer trimestre de 2026 se dio continuidad a la asistencia técnica especializada a entidades nacionales y territoriales para su integración, actualización y operación dentro de los Servicios Ciudadanos Digitales y GOV.CO. En julio se atendieron 12 entidades mediante 16 sesiones técnicas; en agosto se brindó acompañamiento a 10 entidades mediante 10 sesiones; y durante septiembre se atendieron 12 entidades a través de 15 sesiones. Las asistencias estuvieron orientadas, entre otros aspectos, a renovación de certificados digitales, actualización, migración y reinstalación de ambientes X-Road, conectividad, sincronización de información, atención de incidentes, revisión de servicios en producción y validación de trámites en Carpeta Ciudadana Digital. Estas acciones permitieron atender oportunamente requerimientos y dificultades técnicas que podían afectar los procesos de integración y contribuyeron a fortalecer la continuidad e interoperabilidad del Ecosistema Público Digital.</t>
  </si>
  <si>
    <t>Presentar el informe mensual de operación del ecosistema publico digital</t>
  </si>
  <si>
    <t>Informes de la operación del ecosistema público digital</t>
  </si>
  <si>
    <t>Número de Informes de la operación del ecosistema público digital</t>
  </si>
  <si>
    <t>Durante el mes de enero se presentó el informe de operación del ecosistema publico digital ante el MinTIC.</t>
  </si>
  <si>
    <t>Durante el mes de febrero se presentó el informe de operación del ecosistema publico digital ante elMinTIC, durante los primeros 5 días calendarios del mes</t>
  </si>
  <si>
    <t>Durante el mes de marzo se presentó el informe de operación del ecosistema publico digital ante el MinTIC, durante los primeros 5 días calendarios del mes</t>
  </si>
  <si>
    <t>Durante el primer trimestre se presentó el informe de operación del ecosistema publico digital ante el MinTIC, durante los primeros 5 días calendarios del mes</t>
  </si>
  <si>
    <t>Durante el mes de abril, se presentó ante el MinTIC el informe de operación correspondiente al ecosistema público digital.</t>
  </si>
  <si>
    <t>Durante el mes de Mayo se presentó el informe de operación del ecosistema publico digital ante el MinTIC.</t>
  </si>
  <si>
    <t>Durante el mes de Junio se presentó el informe de operación del ecosistema publico digital ante el MinTIC.</t>
  </si>
  <si>
    <t>Durante el segundo trimestre se presentaron oportunamente los informes mensuales de operación del Ecosistema Público Digital al MinTIC correspondientes a abril, mayo y junio, garantizando el seguimiento a la operación, el cumplimiento de los requerimientos y la adecuada gestión y monitoreo de las actividades desarrolladas.</t>
  </si>
  <si>
    <t>Durante el primer semestre de 2026 se elaboraron y presentaron los informes mensuales de operación del Ecosistema Público Digital, consolidando el estado de disponibilidad y desempeño de las plataformas, la gestión de incidentes y requerimientos, los cambios ejecutados, el comportamiento de la infraestructura tecnológica, las acciones de soporte, continuidad y ciberseguridad, así como el seguimiento a los Acuerdos de Nivel de Servicio (ANS). Estos informes permitieron mantener la trazabilidad de la operación, identificar oportunamente riesgos y situaciones críticas, documentar las acciones de mejora y facilitar la toma de decisiones entre la Agencia Nacional Digital, el MinTIC y los equipos técnicos involucrados.</t>
  </si>
  <si>
    <t>Durante los primeros dias del mes de agosto 2026 se elaboraron y presentaron los informes mensuales de operación del Ecosistema Público Digital correspondientes a la gestion del mes de julio, consolidando el estado de disponibilidad y desempeño de las plataformas, la gestión de incidentes y requerimientos, los cambios ejecutados, el comportamiento de la infraestructura tecnológica, las acciones de soporte, continuidad y ciberseguridad, así como el seguimiento a los Acuerdos de Nivel de Servicio (ANS). Estos informes permitieron mantener la trazabilidad de la operación, identificar oportunamente riesgos y situaciones críticas, documentar las acciones de mejora y facilitar la toma de decisiones entre la Agencia Nacional Digital, el MinTIC y los equipos técnicos involucrados.</t>
  </si>
  <si>
    <t>Durante los primeros dias del mes de septiembre  2026 se elaboraron y presentaron los informes mensuales de operación del Ecosistema Público Digital correspondientes a la gestion del mes de agosto, consolidando el estado de disponibilidad y desempeño de las plataformas, la gestión de incidentes y requerimientos, los cambios ejecutados, el comportamiento de la infraestructura tecnológica, las acciones de soporte, continuidad y ciberseguridad, así como el seguimiento a los Acuerdos de Nivel de Servicio (ANS). Estos informes permitieron mantener la trazabilidad de la operación, identificar oportunamente riesgos y situaciones críticas, documentar las acciones de mejora y facilitar la toma de decisiones entre la Agencia Nacional Digital, el MinTIC y los equipos técnicos involucrados.</t>
  </si>
  <si>
    <t>Durante el tercer trimestre de 2026 se mantuvo la elaboración, consolidación y presentación periódica de los informes de operación del Ecosistema Público Digital, dando continuidad al seguimiento técnico, administrativo y operativo de los servicios. Los documentos consolidados durante el periodo incorporaron información relacionada con disponibilidad y desempeño de las plataformas, gestión de incidentes y requerimientos, cambios ejecutados, comportamiento de la infraestructura tecnológica, actividades de soporte, continuidad y ciberseguridad, así como el seguimiento a los Acuerdos de Nivel de Servicio – ANS. La presentación de estos informes permitió mantener la trazabilidad de la operación, identificar oportunamente riesgos y situaciones críticas, documentar acciones de mejora y suministrar información para la toma de decisiones de la AND, el MinTIC y los equipos técnicos.</t>
  </si>
  <si>
    <t>Avance Programado Septiembre</t>
  </si>
  <si>
    <t>AVANCE CUALITATIVO IV Trimestre</t>
  </si>
  <si>
    <t>Comunicación Estratégica</t>
  </si>
  <si>
    <t>Actualizar el Plan de Acción de Comunicaciones</t>
  </si>
  <si>
    <t xml:space="preserve"> Plan de Acción de Comunicaciones implementado</t>
  </si>
  <si>
    <t>Número de planes de acción actualizados</t>
  </si>
  <si>
    <t>Anual</t>
  </si>
  <si>
    <t>Dirección / Equipo de Comunicaciones</t>
  </si>
  <si>
    <t>Durante el mes de enero se adelantó la actualización del Plan de Acción de comunicaciones  para la vigencia 2026</t>
  </si>
  <si>
    <t>Durante el mes de febrero se finaliza el proceso de actualización del Plan de Acción de Comunicaciones 2026</t>
  </si>
  <si>
    <t>La actividad se cumplió al 100% en el mes de marzo</t>
  </si>
  <si>
    <t>Entre los meses de enero y febrero se elaboró el Plan de Acción de comunicaciones para la vigencia 2026</t>
  </si>
  <si>
    <t>La actividad fue ejecutada en su totalidad, alcanzando un cumplimiento del 100 % durante el mes de marzo. Su desarrollo se realizó conforme a lo programado, cumpliendo los objetivos y las metas establecidas para el período, lo que contribuyó al avance satisfactorio de la ejecución del plan de trabajo.</t>
  </si>
  <si>
    <t>La actividad fue ejecutada en su totalidad, alcanzando un cumplimiento del 100 % durante el mes de marzo.</t>
  </si>
  <si>
    <t>https://365and-my.sharepoint.com/:f:/r/personal/comunicaciones_and_gov_co/Documents/COMUNICACIONES%20AND%202026/PLAN%20DE%20ACCI%C3%93N%20DE%20COMUNICACIONES%20AND%202026?csf=1&amp;web=1&amp;e=H2Sv26</t>
  </si>
  <si>
    <t xml:space="preserve"> Implementar el Plan de Acción de Comunicaciones</t>
  </si>
  <si>
    <t>Nivel de implementación del plan de acción</t>
  </si>
  <si>
    <t xml:space="preserve">Se inicia la elaboración del Plan de Acción de Comunicaciones AND 2026. </t>
  </si>
  <si>
    <t xml:space="preserve">Se culminó con la elaboración del Plan de Acción de Comunicaciones AND 2026 y se inició con la  implementación de las diversas acciones consignadas en este, como las siguientes:
- Se elaboró matriz de relación de los eventos en los que se participe durante 2026. 
- Se creó un repositorio digital para almacenar los contenidos realizados.
- Se realiza monitoreo constante en las Redes Sociales oficiales de la Agencia Nacional Digital. </t>
  </si>
  <si>
    <t>Se continúa con la implementación de las diversas acciones del Plan de Acción de Comunicaciones 2026, para esto: 
- Se alimentó el repositorio digital con los contenidos realizados desde Comunicaciones.
- Se presentó propuesta con actividades para realizar en el marco de la participación que desde la AND hacemos en el Nodo Sectorial TI, liderado por Min Tic.
- Se realizan mejoras y actualizaciones constantes en la Sede Electrónica e Intranet de la Agencia Nacional Digital.
- Se han realizado piezas gráficas con contenido relacionados a Seguridad Digital.
- Se continúa con el monitoreo constante en las Redes Sociales oficiales de la Agencia Nacional Digital. 
- Se diseñó y elaboró campaña comunicacional para promocionar a la AND, esta fue publicada en las Redes Sociales de la entidad. 
- Se realizó encuesta Identificación de Información de Interés AND 2026.</t>
  </si>
  <si>
    <t>Durante el primer trimestre de 2026, el área de Comunicaciones avanzó de manera significativa en la planeación y ejecución de sus estrategias, iniciando en enero la formulación del Plan de Acción de Comunicaciones AND 2026, el cual fue finalizado en febrero y dio paso a la implementación de sus acciones, junto con la elaboración de la matriz de eventos 2026, la creación de un repositorio digital de contenidos y el monitoreo permanente de las redes sociales oficiales; en marzo se continuó con la ejecución de dicho plan mediante la actualización del repositorio, la presentación de una propuesta de actividades para el Nodo Sectorial TI, la mejora continua de la Sede Electrónica e Intranet, la producción de piezas gráficas sobre Seguridad Digital, la realización y publicación de una campaña de promoción institucional, el sostenimiento del monitoreo digital y la aplicación de la encuesta “Identificación de Información de Interés AND 2026”, consolidando así un trimestre enfocado en la organización estratégica, el fortalecimiento digital y la generación de contenidos clave para la visibilidad institucional.</t>
  </si>
  <si>
    <t>Durante abril se avanzó en la implementación del Plan de Acción de Comunicaciones 2026 mediante la actualización del repositorio digital, la presentación de una propuesta para el Nodo Sectorial TI liderado por MinTIC y mejoras en la Sede Electrónica y la Intranet de la Agencia Nacional Digital. Además, se diseñaron piezas gráficas sobre Seguridad Digital, se mantuvo el monitoreo de redes sociales institucionales y se ejecutó una campaña de promoción de la AND en estos canales. Finalmente, se realizó la encuesta de Identificación de Información de Interés AND 2026.</t>
  </si>
  <si>
    <t>Durante mayo se avanzó en la implementación del Plan de Acción de Comunicaciones 2026 mediante la actualización del repositorio digital, la presentación de una propuesta para el Nodo Sectorial TI liderado por MinTIC y mejoras en la Sede Electrónica y la Intranet de la Agencia Nacional Digital. Además, se diseñaron piezas gráficas sobre Seguridad Digital, se mantuvo el monitoreo de redes sociales institucionales y se ejecutó una campaña de promoción de la AND en estos canales. Finalmente, se realizó la encuesta de Identificación de Información de Interés AND 2026.</t>
  </si>
  <si>
    <t>Durante junio se avanzó en la implementación del Plan de Acción de Comunicaciones 2026 mediante la actualización del repositorio digital, la presentación de una propuesta para el Nodo Sectorial TI liderado por MinTIC y mejoras en la Sede Electrónica y la Intranet de la Agencia Nacional Digital. Además, se diseñaron piezas gráficas sobre Seguridad Digital, se mantuvo el monitoreo de redes sociales institucionales y se ejecutó una campaña de promoción de la AND en estos canales. Finalmente, se realizó la encuesta de Identificación de Información de Interés AND 2026.</t>
  </si>
  <si>
    <t>Durante el segundo trimestre se avanzó en la implementación del Plan de Acción de Comunicaciones 2026 mediante la actualización del repositorio digital, la presentación de una propuesta para el Nodo Sectorial TI liderado por MinTIC y mejoras en la Sede Electrónica y la Intranet de la Agencia Nacional Digital. Además, se diseñaron piezas gráficas sobre Seguridad Digital, se mantuvo el monitoreo de redes sociales institucionales y se ejecutó una campaña de promoción de la AND en estos canales. Finalmente, se realizó la encuesta de Identificación de Información de Interés AND 2026.</t>
  </si>
  <si>
    <t xml:space="preserve">Se continúa con la implementación de las diversas acciones del Plan de Acción de Comunicaciones 2026, para esto: 
- Se continuó con la alimentación del repositorio digital con los contenidos realizados.
- Se continúa con la realización de mejoras y actualizaciones constantes en la Sede Electrónica e Intranet de la Agencia Nacional Digital.
- Se continúa con el monitoreo constante en las Redes Sociales oficiales de la Agencia Nacional Digital y se responden los comentarios que dejan los usuarios. 
- Se continua con el apoyo al MinTic con el envío de comunicaciones a nuestros colaboradores relacionadas con temas de interés para nuestros colaboradores. 
- Se apoyó al Equipo institucional de REDAM en la elaboración de la jornada virtual desarrollada en vivo desde nuestro Facebook institucional, al igual que en la publicación de piezas gráficas relacionadas a este como la invitación.  
- Se diseñó campaña relacionada a nuestro Código de integridad Institucional, esta fue enviada a nuestros colaboradores mediante correo institucional. 
- Se apoyó a la Dirección Institucional mediante el diseño y desarrollo de piezas gráficas y audiovisuales, incluyendo presentaciones, imágenes y videos, para fortalecer la participación de la entidad en la Audiencia Pública de Rendición de Cuentas de MinTIC.
- Se diseñaron y desarrollaron piezas gráficas para la Dirección Institucional, destinadas a fortalecer su participación en el proceso de empalme sectorial liderado por MinTIC.
- Se han apoyado a las diferentes áreas de la Agencia en el diseño y elaboración de piezas gráficas relacionadas a temas institucionales. 
- Se diseñó y elaboró pieza gráfica para promocionar los servicios de la AND. </t>
  </si>
  <si>
    <t>Agosto: Se continúa con la implementación de las diversas acciones del Plan de Acción de Comunicaciones 2026, para esto: 
- Se continuó con la alimentación del repositorio digital con los contenidos realizados.
- Se continúa con el monitoreo constante en las Redes Sociales oficiales de la Agencia Nacional Digital y se responden los comentarios que dejan los usuarios. 
- Se continua con el apoyo al MinTic con el envío de comunicaciones a nuestros colaboradores relacionadas con temas de interés para nuestros colaboradores. 
- Se apoyó al Equipo institucional de REDAM en la elaboración de otra jornada virtual desarrollada en vivo desde nuestro Facebook institucional, al igual que en la publicación de piezas gráficas relacionadas a este como la invitación.  
- Se apoyó a las diferentes áreas de la Agencia en la creación y diseño de piezas gráficas de carácter institucional, las cuales fueron divulgadas mediante el correo institucional y los canales digitales oficiales de la AND.
- Se diseñó y elaboró piezas gráficas para promocionar los servicios de la AND. 
- Se diseñó y elaboró piezas gráficas para la participación de la AND en ANDICOM 2026.
- Se diligenció el formulario ITA, obteniendo una puntuación de 100 puntos sobre 100. Este debe ser verificado por la Procuraduría General de la Nación. 
- Se apoyó la realización del evento “Foro de Consulta Pública SCD Especiales”, mediante la coordinación logística y el diseño y elaboración de piezas comunicacionales.</t>
  </si>
  <si>
    <t xml:space="preserve">Septiembre: Se continúa con la implementación de las diversas acciones del Plan de Acción de Comunicaciones 2026, para esto: 
- Se continuó con la alimentación del repositorio digital con los contenidos realizados.
- Se continúa con el monitoreo constante en las Redes Sociales oficiales de la Agencia Nacional Digital y se responden los comentarios que dejan los usuarios. 
- Se continúa con el apoyo al Equipo institucional de REDAM en la elaboración de jornadas virtuales desarrollada en vivo desde nuestro Facebook institucional, al igual que en la publicación de piezas gráficas relacionadas a este.  
- Se apoyó a las diferentes áreas de la Agencia en la creación y diseño de piezas gráficas de carácter institucional, las cuales fueron divulgadas mediante el correo institucional y los canales digitales oficiales de la AND.
- Se diseñó y elaboró material gráfico para la participación de la AND en ANDICOM 2026.
- Se continúa con el diseño y publicación de campañas gráficas comunicacionales relacionadas a diversos temas de la AND.
</t>
  </si>
  <si>
    <t>https://365and-my.sharepoint.com/my?id=%2Fpersonal%2Fcomunicaciones%5Fand%5Fgov%5Fco%2FDocuments%2FCOMUNICACIONES%20AND%202026&amp;viewid=e77fd7f1%2D7f04%2D4de8%2Da881%2Dccc46608796b</t>
  </si>
  <si>
    <t>Durante el tercer trimestre, se dio continuidad a la implementación de las actividades contempladas en el Plan de Acción de Comunicaciones AND 2026, desarrollando acciones orientadas al fortalecimiento de la comunicación institucional, el posicionamiento de la Agencia Nacional Digital y la divulgación permanente de su gestión y oferta de valor. En este período, se mantuvo la actualización constante del repositorio digital institucional, así como la ejecución de mejoras y ajustes en la Sede Electrónica e Intranet, contribuyendo al fortalecimiento de los canales de acceso a la información y a la optimización de la experiencia de los usuarios internos y externos.
Asimismo, se realizó el monitoreo permanente de las redes sociales institucionales, garantizando la interacción con la ciudadanía y la atención oportuna de comentarios y consultas. De igual manera, se brindó apoyo continuo al MinTic mediante la divulgación de información de interés para los colaboradores de la AND a través de los canales internos de comunicación.
En el marco de las estrategias de divulgación y relacionamiento institucional, se apoyó el desarrollo de diferentes jornadas virtuales del equipo REDAM, incluyendo la coordinación comunicacional y la transmisión en vivo a través de Facebook institucional.
Adicionalmente, se acompañaron iniciativas estratégicas de la Agencia mediante el diseño y producción de piezas gráficas, audiovisuales, presentaciones y material comunicacional para eventos de alto impacto, entre ellos la Audiencia Pública de Rendición de Cuentas del MinTIC, el proceso de empalme sectorial, el evento “Foro de Consulta Pública SCD Especiales” y para la participación de la AND en ANDICOM 2026.
Durante el trimestre también se fortalecieron las acciones de comunicación interna y externa mediante el diseño, elaboración y difusión de campañas institucionales, destacándose la campaña del Código de Integridad de la AND y las campañas de promoción de los servicios institucionales. De igual manera, se brindó apoyo permanente a las diferentes áreas de la Entidad en la conceptualización, diseño y divulgación de piezas gráficas y comunicacionales.
Adicionalmente, se destaca el diligenciamiento exitoso del formulario ITA, alcanzando una calificación de 100 puntos sobre 100, reflejando el compromiso institucional con la transparencia, el acceso a la información pública y el cumplimiento de los lineamientos establecidos por los organismos de control.</t>
  </si>
  <si>
    <t>https://365and-my.sharepoint.com/:f:/r/personal/comunicaciones_and_gov_co/Documents/COMUNICACIONES%20AND%202026?csf=1&amp;web=1&amp;e=wRR23P</t>
  </si>
  <si>
    <t>Gestión del conocimiento y la innovación</t>
  </si>
  <si>
    <t>Direccionamiento Estratégico</t>
  </si>
  <si>
    <t>Actualizar e Implementar el Plan de trabajo de la Política de Gestión del conocimiento y la innovación de MIPG</t>
  </si>
  <si>
    <t>Plan de trabajo para el cumplimiento de la Política de Gestión del conocimiento y la innovación implementado</t>
  </si>
  <si>
    <t>Nivel de implementación del plan de trabajo</t>
  </si>
  <si>
    <t>Dirección/Planeación/Equipo de Comunicaciones</t>
  </si>
  <si>
    <t>La actividad inicia en marzo.</t>
  </si>
  <si>
    <t xml:space="preserve">Se elaboró el autodiagnóstico institucional y se formuló el Plan de Acción de Gestión del Conocimiento y la Innovación AND 2026, documento que establece las líneas estratégicas, acciones y mecanismos para fortalecer la gestión del conocimiento dentro de la Entidad. Este plan ya se encuentra finalizado y listo para ser presentado y aprobado por el Comité Institucional de Gestión y Desempeño.
</t>
  </si>
  <si>
    <t>Se elaboró el autodiagnóstico institucional y, a partir de sus resultados, se formuló el Plan de Acción de Gestión del Conocimiento y la Innovación AND 2026, documento que define las líneas estratégicas, acciones y mecanismos orientados a fortalecer la gestión del conocimiento dentro de la Entidad. Este plan se encuentra finalizado y listo para ser presentado y aprobado por el Comité Institucional de Gestión y Desempeño.</t>
  </si>
  <si>
    <t>Durante abril, se estructuró el Plan de Acción de Gestión del Conocimiento y la Innovación AND 2026, tomando como base el autodiagnóstico institucional. El documento definitivo, que establece las estrategias y mecanismos para fortalecer el conocimiento de la Entidad, ya se encuentra a disposición del Comité Institucional de Gestión y Desempeño para su aprobación.</t>
  </si>
  <si>
    <t xml:space="preserve">Durante el mes de mayo, el Plan de Acción de Gestión del Conocimiento y la Innovación AND 2026 continúa a disposición del Comité Institucional de Gestión y Desempeño para su aprobación . </t>
  </si>
  <si>
    <t xml:space="preserve">Durante el mes de junio, el Plan de Acción de Gestión del Conocimiento y la Innovación AND 2026 continúa a disposición del Comité Institucional de Gestión y Desempeño para su aprobación . </t>
  </si>
  <si>
    <t xml:space="preserve">Durante el segundo trimestre el Plan de Acción de Gestión del Conocimiento y la Innovación AND 2026 continúa a disposición del Comité Institucional de Gestión y Desempeño para su aprobación . </t>
  </si>
  <si>
    <t>Se apoyó la implementación de la Gestión del Conocimiento y la Innovación mediante la consolidación y actualización permanente de herramientas institucionales de difusión, como la Intranet, fortaleciendo el acceso, la circulación y la apropiación del conocimiento al interior de la Entidad.</t>
  </si>
  <si>
    <t>Durante el período reportado, se continuó con la actualización y difusión de información institucional a través de los canales internos de comunicación, contribuyendo al acceso oportuno de la información por parte de los servidores de la Entidad.</t>
  </si>
  <si>
    <t>Se continuó con la implementación de las actividades contempladas en el Plan de Acción de Gestión del Conocimiento y la Innovación AND 2026, desarrollando acciones orientadas al fortalecimiento de la gestión y transferencia del conocimiento institucional. En este marco, se mantuvo la actualización y difusión permanente de información a través de los diferentes canales de comunicación de la AND, garantizando el acceso oportuno a contenidos estratégicos para los grupos de valor internos y externos. Estas actividades contribuyeron a fortalecer los procesos de comunicación, promover la apropiación del conocimiento institucional y facilitar la consulta de información relevante para la gestión organizacional. Asimismo, se adelantaron acciones de divulgación que favorecen el intercambio de buenas prácticas, el aprendizaje continuo y la consolidación de una cultura organizacional enfocada en la generación, preservación y aprovechamiento del conocimiento, permitiendo que los colaboradores cuenten con información actualizada, pertinente y alineada con los objetivos estratégicos de la Entidad.</t>
  </si>
  <si>
    <t>Durante este trimestre, se dio continuidad a la implementación de las actividades contempladas en el Plan de Acción de Gestión del Conocimiento y la Innovación de la AND, mediante el desarrollo de acciones orientadas al fortalecimiento de los procesos de gestión, transferencia, preservación y apropiación del conocimiento institucional. En este marco, se mantuvo la consolidación, actualización y difusión permanente de información estratégica a través de las diferentes herramientas y canales institucionales, como la Intranet y la Sede Electrónica, facilitando el acceso oportuno a contenidos relevantes para los grupos de valor e interés de la Entidad. Asimismo, se promovió la circulación del conocimiento mediante acciones de divulgación que contribuyen al intercambio de buenas prácticas, la consulta de información institucional y el fortalecimiento de una cultura organizacional basada en el aprendizaje continuo, la innovación y la gestión eficiente del conocimiento. Estas actividades permitieron fortalecer los mecanismos de acceso y transferencia del conocimiento, mejorar la disponibilidad de información para la toma de decisiones y contribuir al cumplimiento de los objetivos estratégicos de la Entidad, consolidando la gestión del conocimiento como un elemento fundamental para el desarrollo institucional y la mejora continua de los procesos organizacionales.</t>
  </si>
  <si>
    <t>https://365and-my.sharepoint.com/my?id=%2Fpersonal%2Fcomunicaciones%5Fand%5Fgov%5Fco%2FDocuments%2FCOMUNICACIONES%20AND%202026%2FGESTIÓN%20DEL%20CONOCIMIENTO&amp;viewid=e77fd7f1%2D7f04%2D4de8%2Da881%2Dccc46608796b&amp;FolderCTID=0x01200001C914104ADC1A4DA3DCB82C4907E430</t>
  </si>
  <si>
    <t>Planeación Estratégica</t>
  </si>
  <si>
    <t>Actualizar los instrumentos de planificación estratégica</t>
  </si>
  <si>
    <t>PEI,PAA, Anteproyecto, PAI MIPG actualizados</t>
  </si>
  <si>
    <t>Número de Instrumentos Actualizados</t>
  </si>
  <si>
    <t>Dirección/Planeación</t>
  </si>
  <si>
    <t xml:space="preserve">Durante el mes de enero se actualizó el Plan Anual de Adquisiciones - PAA vigencia 2026 </t>
  </si>
  <si>
    <t>Durante el mes de febrero se actualizo los instrumentos de planificación estratégica Institucional - PEI para la vigencia 2026</t>
  </si>
  <si>
    <t>Durante el mes de marzo se adelantó el proceso de actualización del Plan de Acción Institucional y la formulación del Anteproyecto presupuestal 2027</t>
  </si>
  <si>
    <t>Entre los meses de enero, febrero y  marzo se actualizó los instrumentos planificación estratégica y a formulación del Anteproyecto presupuestal 2027</t>
  </si>
  <si>
    <t xml:space="preserve">Durante el mes de abril se actualizó los instrumentos de planificación estratégica y a formulación del Anteproyecto presupuestal 2027 </t>
  </si>
  <si>
    <t>Durante el mes de mayo no se realizaron actualizaciones a los instrumentos de planeación estratégica (Plan de Acción MIPG, PEI, PAA y Anteproyecto), debido a que no se presentaron requerimientos, modificaciones o ajustes para su actualización.</t>
  </si>
  <si>
    <t>Durante el mes de junio se actualizaron tres (3) versiones del Plan Anual de Adquisiciones, en cumplimiento de las necesidades institucionales y de los ajustes requeridos en la planeación de la gestión contractual. Estas actualizaciones fueron presentadas y aprobadas en las respectivas sesiones del Comité Institucional de Gestión y Desempeño. Como evidencia de la gestión realizada, se anexan las actas y los soportes correspondientes a los tres comités en los que se efectuó la aprobación de las modificaciones.</t>
  </si>
  <si>
    <t>Durante el segundo trimestre se desarrollaron acciones para fortalecer la planeación institucional. En abril se actualizaron los instrumentos de planificación estratégica y se formuló el Anteproyecto Presupuestal 2027; en mayo no se realizaron ajustes por ausencia de requerimientos; y en junio se efectuaron tres actualizaciones al Plan Anual de Adquisiciones para atender necesidades institucionales y ajustes contractuales. Todas las modificaciones fueron presentadas y aprobadas por el Comité Institucional de Gestión y Desempeño, quedando registradas en las respectivas actas y soportes.</t>
  </si>
  <si>
    <t>El 6 de julio de 2026 se realizó la Modificación No. 10 del Plan Anual de Adquisiciones (PAA) de la vigencia 2026, aprobada en la Sesión Extraordinaria No. 12 del Comité Institucional de Gestión y Desempeño (Acta No. 015-2026). La actualización correspondió a la adición de la línea No. 033, destinada a la contratación de los servicios de recurso humano, póliza, aliado y demás actividades administrativas requeridas para la ejecución del Contrato Derivado No. 002 con el Fondo Nacional del Ahorro, así como la incorporación de los códigos UNSPSC 84131500 y 84131509. Esta actualización permitió mantener vigente y alineado el Plan Anual de Adquisiciones con las necesidades institucionales y la programación presupuestal de la Entidad. Como evidencia se cuenta con el Acta No. 015-2026 del Comité Institucional de Gestión y Desempeño, la presentación de soporte y el Plan Anual de Adquisiciones actualizado.</t>
  </si>
  <si>
    <t>Durante el mes de agosto de 2026 se realizó la Modificación No. 11 del Plan Anual de Adquisiciones (PAA) de la vigencia 2026, aprobada mediante la Sesión Extraordinaria No. 13 del Comité Institucional de Gestión y Desempeño, según Acta No. 017-2026. La actualización correspondió a la modificación de la línea PAA-018 para la adquisición de pólizas contra todo riesgo, requeridas para amparar las modificaciones contractuales de proyectos estratégicos de la Entidad, por valor de $43.000.000. Esta modificación permitió mantener actualizado el PAA de acuerdo con las necesidades de contratación y la programación institucional. Como evidencia se cuenta con el Acta No. 017-2026 del Comité Institucional de Gestión y Desempeño, la presentación soporte y el Plan Anual de Adquisiciones actualizado.</t>
  </si>
  <si>
    <t>Durante el mes de septiembre de 2026 se realizó la Modificación No. 12 del Plan Anual de Adquisiciones (PAA) de la vigencia 2026, presentada y aprobada en la Sesión Extraordinaria No. 16 del Comité Institucional de Gestión y Desempeño, mediante Acta No. 020-2026. La actualización correspondió a la creación de la línea PAA-34 para la adquisición de una póliza contra todo riesgo, requerida para amparar las obligaciones derivadas de las modificaciones contractuales de proyectos estratégicos de la Entidad, asociada al OTROSÍ No. 4 del Contrato Interadministrativo de Prestación de Servicios No. 2023-0791, celebrado entre ICETEX y la Agencia Nacional Digital. Para tal efecto, se incorporó el código UNSPSC 84131509, por valor de $4.055.682. Esta modificación permitió mantener actualizado el PAA de acuerdo con las necesidades de contratación y la programación institucional. Como evidencia se cuenta con el Acta No. 020-2026 del Comité Institucional de Gestión y Desempeño, los soportes de la presentación y el Plan Anual de Adquisiciones actualizado.</t>
  </si>
  <si>
    <t>Durante el tercer trimestre de 2026 se realizaron las Modificaciones Nos. 10, 11 y 12 al Plan Anual de Adquisiciones (PAA) de la vigencia 2026, aprobadas en sesiones extraordinarias del Comité Institucional de Gestión y Desempeño, mediante las Actas Nos. 015, 017 y 020 de 2026. Las actualizaciones estuvieron orientadas a la incorporación y modificación de líneas relacionadas con la contratación de servicios de recurso humano, pólizas y demás actividades requeridas para atender las necesidades institucionales y modificaciones contractuales de proyectos estratégicos de la Entidad. En este marco, se adicionó la línea PAA-033 y los códigos UNSPSC 84131500 y 84131509, se modificó la línea PAA-018 por valor de $43.000.000 y se creó la línea PAA-034 por valor de $4.055.682 para la adquisición de una póliza contra todo riesgo. Estas actuaciones permitieron mantener actualizado y articulado el PAA con las necesidades de contratación y la programación institucional durante la vigencia. Como evidencia se cuenta con las respectivas actas del Comité, las presentaciones soporte y las versiones actualizadas del Plan Anual de Adquisiciones.</t>
  </si>
  <si>
    <t>https://365and.sharepoint.com/sites/PL-PLANEACION/Documentos%20compartidos/Forms/AllItems.aspx?id=%2Fsites%2FPL%2DPLANEACION%2FDocumentos%20compartidos%2FPlaneaci%C3%B3n%2F2026%2FInstrumentos%20de%20planeaci%C3%B3n%20%28formulaci%C3%B3n%20y%20seguimiento%29&amp;viewid=a81f5759%2D5024%2D41dc%2Db9b3%2De0649d74a9c1</t>
  </si>
  <si>
    <t xml:space="preserve">Realizar seguimiento a los instrumentos de planificación estratégica </t>
  </si>
  <si>
    <t>PEI,PAA,PAI MIPG reportados</t>
  </si>
  <si>
    <t>Nivel de avance de reporte de Instrumentos</t>
  </si>
  <si>
    <t>Se realiza el primer reporte trimestral para el PEI y para el PAI</t>
  </si>
  <si>
    <t>En el mes de marzo se realiza el primer reporte trimestral para el PEI y para el PAI</t>
  </si>
  <si>
    <t>Trimestre I</t>
  </si>
  <si>
    <t xml:space="preserve">Durante el mes de abril  se inicia con el seguimiento al segundo trimestre   al PAI  </t>
  </si>
  <si>
    <t xml:space="preserve">Durante el mes de mayo se sigue con el seguimiento mensual al PAI  </t>
  </si>
  <si>
    <t>En el mes de junio  se realiza el segundo reporte trimestral para  el PAI</t>
  </si>
  <si>
    <t>Durante el segundo trimestre del año, se dio inicio en el mes de abril al seguimiento correspondiente al (PAI), estableciendo las bases para la evaluación del periodo. En el mes de mayo se continuó de manera sistemática con el seguimiento mensual, garantizando la revisión permanente del avance de las actividades y el cumplimiento de las metas establecidas. Finalmente, en el mes de junio se consolidó la información y se elaboró el segundo reporte trimestral del PAI.</t>
  </si>
  <si>
    <t>En cumplimiento del control establecido, durante el mes de julio de 2026 se consolidó, validó y reportó la información correspondiente al avance con corte al 30 de junio de 2026 de los instrumentos de planeación y seguimiento. A nivel sectorial se remitieron al Ministerio TIC los reportes del Plan Estratégico Sectorial (PES), Plan de Acción Sectorial (PA) reportado en la plataforma Clarity y el reporte del proyecto de iversión en la palataforma PIIP. Asimismo, a nivel institucional se consolidaron y presentaron los informes de seguimiento del Plan de Acción Institucional (PAI-MIPG. Plan Estratégico Institucional (PEI) y Cuadro de Mando Integral (CMI), permitiendo verificar el avance de las metas estratégicas.</t>
  </si>
  <si>
    <t xml:space="preserve">
En cumplimiento del control establecido, durante el mes de agosto de 2026 se consolidó, validó y reportó la información correspondiente al avance con corte al 31 de julio de 2026 de los instrumentos de planeación y seguimiento. A nivel sectorial se remitieron al Ministerio TIC el reporte al Plan de Acción Sectorial (PA) reportado en la plataforma Clarity y el reporte del proyecto de inversión en la plataforma PIIP. Asimismo, a nivel institucional se consolidaron y presentaron los informes de seguimiento del Plan de Acción Institucional (PAI-MIPG) y Cuadro de Mando Integral (CMI), permitiendo verificar el avance de las metas estratégicas.</t>
  </si>
  <si>
    <t>En cumplimiento del control establecido, durante el mes de septiembre de 2026 se consolidó, validó y reportó la información correspondiente al avance de los instrumentos de planeación y seguimiento. A nivel sectorial se remitieron al Ministerio TIC el reporte al Plan de Acción Sectorial (PA) reportado en la plataforma Clarity (corte a 30 de septiembre)  y el reporte del proyecto de inversión en la plataforma PIIP (corte a 31 de agosto). Asimismo, a nivel institucional se consolidaron y presentaron los informes de seguimiento Trimestral del Plan de Acción Institucional (PAI-MIPG) y Cuadro de Mando Integral (CMI), permitiendo verificar el avance de las metas estratégicas.</t>
  </si>
  <si>
    <r>
      <rPr>
        <b/>
        <u/>
        <sz val="11"/>
        <color rgb="FF000000"/>
        <rFont val="Aptos Narrow"/>
        <scheme val="minor"/>
      </rPr>
      <t>PA</t>
    </r>
    <r>
      <rPr>
        <u/>
        <sz val="11"/>
        <color rgb="FF000000"/>
        <rFont val="Aptos Narrow"/>
        <scheme val="minor"/>
      </rPr>
      <t xml:space="preserve">: https://365and.sharepoint.com/:f:/r/sites/PL-PLANEACION/Documentos%20compartidos/Planeaci%C3%B3n/2026/Instrumentos%20de%20planeaci%C3%B3n%20(formulaci%C3%B3n%20y%20seguimiento)/Plan%20de%20Acci%C3%B3n%20MinTIC%20(actividades,%20indicadores%20y%20riesgos)/Seguimiento?d=wf0a7ee21fe6b479a88d05ee03dada7d3&amp;csf=1&amp;web=1&amp;e=LurueJ
</t>
    </r>
    <r>
      <rPr>
        <b/>
        <u/>
        <sz val="11"/>
        <color rgb="FF000000"/>
        <rFont val="Aptos Narrow"/>
        <scheme val="minor"/>
      </rPr>
      <t xml:space="preserve">PIIP: </t>
    </r>
    <r>
      <rPr>
        <u/>
        <sz val="11"/>
        <color rgb="FF000000"/>
        <rFont val="Aptos Narrow"/>
        <scheme val="minor"/>
      </rPr>
      <t xml:space="preserve">https://365and.sharepoint.com/:f:/r/sites/PL-PLANEACION/Documentos%20compartidos/Planeaci%C3%B3n/2026/Instrumentos%20de%20planeaci%C3%B3n%20(formulaci%C3%B3n%20y%20seguimiento)/Proyecto%20de%20Inversi%C3%B3n%20-%20PIIP/Seguimiento/8.%20Agosto?
PAI-MIPG: https://365and.sharepoint.com/:x:/s/PL-PLANEACION/IQAXDC_dN-h0TIoT405hOk7tARDXeiVb4Dhf9Turkd_bpL4?CID=a14ec871-a825-9b0a-8ccd-771a48fef55e
</t>
    </r>
    <r>
      <rPr>
        <b/>
        <u/>
        <sz val="11"/>
        <color rgb="FF000000"/>
        <rFont val="Aptos Narrow"/>
        <scheme val="minor"/>
      </rPr>
      <t>CMI:</t>
    </r>
    <r>
      <rPr>
        <u/>
        <sz val="11"/>
        <color rgb="FF000000"/>
        <rFont val="Aptos Narrow"/>
        <scheme val="minor"/>
      </rPr>
      <t>https://365and.sharepoint.com/:f:/r/sites/PL-PLANEACION/Documentos%20compartidos/Planeaci%C3%B3n/2026/Instrumentos%20de%20planeaci%C3%B3n%20(formulaci%C3%B3n%20y%20seguimiento)/Cuadro%20de%20Mando%20Integral%20-%20CMI/Formulaci%C3%B3n%20y%20Seguimiento/CMI%20III%20Trimestre?d=w1534d3241d4d4eabab64107cb453c366&amp;csf=1&amp;web=1&amp;e=282osB</t>
    </r>
  </si>
  <si>
    <t>Durante el tercer trimestre de 2026, en cumplimiento del control establecido, se realizó la consolidación, validación y reporte de la información relacionada con el avance de los instrumentos de planeación y seguimiento de la Entidad. En el ámbito sectorial, se efectuaron los reportes al Ministerio TIC correspondientes al Plan de Acción Sectorial (PA), a través de la plataforma Clarity, y al proyecto de inversión mediante la plataforma PIIP, de acuerdo con los cortes establecidos. En el ámbito institucional, se consolidaron y presentaron los seguimientos al Plan de Acción Institucional (PAI-MIPG) y al Cuadro de Mando Integral (CMI), incluyendo el seguimiento trimestral, lo que permitió verificar el avance de las metas e indicadores estratégicos y mantener actualizada la información para el seguimiento de la gestión institucional.</t>
  </si>
  <si>
    <t>Diseñar e implementar los tableros de control CMI.</t>
  </si>
  <si>
    <t>Cuadro de Mando Integral monitoreado</t>
  </si>
  <si>
    <t>Nivel de avance del monitoreo del CMI</t>
  </si>
  <si>
    <t>Dirección/Planeación/TI</t>
  </si>
  <si>
    <t>Se realizó la versión preliminar para la vigencia 2026 del Cuadro de mando Integral-  CMI con la finalidad de realizar mesas de trabajo con las áreas durante el mes de abril para revisar el avance del primer trimestre.</t>
  </si>
  <si>
    <t>En abril se realizaron mesas de trabajo sectoriales para evaluar el Cuadro de Mando Integral (CMI). El objetivo fue revisar los indicadores bajo cuatro criterios claves:                                                                                                                     Pertinencia: Validar su aplicabilidad y vigencia actual.                                          Alineación: Confirmar que midan el cumplimiento de los objetivos.                     Efectividad: Asegurar que las mediciones aporten valor real.                                     Optimización: Determinar si se mantienen, ajustan o sustituyen.</t>
  </si>
  <si>
    <t>En mayo, el 95 % de los indicadores del CMI se cumplieron adecuadamente y se reportaron a tiempo. Destacaron procesos clave como Direccionamiento Estratégico, TI, Seguridad de la Información, Control Interno y las gestiones Financiera, Jurídica, Administrativa, Documental y de Talento Humano.</t>
  </si>
  <si>
    <t>Durante el mes de junio se realizó la solicitud formal a los responsables de los indicadores del Cuadro de Mando Integral (CMI) que deben reportar avances correspondientes al segundo trimestre de la vigencia, estableciendo como fecha límite de reporte el 29 de junio. Como soporte de esta gestión, se adjunta el correo electrónico mediante el cual se solicitó el diligenciamiento de la información y se compartió el enlace dispuesto para el reporte de avances. Una vez consolidada la información remitida por los responsables de los procesos, el 30 de junio se contará con el informe de resultados correspondiente al monitoreo del CMI, el cual permitirá evidenciar el nivel de avance reportado para el período evaluado.</t>
  </si>
  <si>
    <t>Durante el segundo trimestre se desarrollaron actividades para fortalecer y hacer seguimiento al Cuadro de Mando Integral (CMI). En abril se realizaron mesas de trabajo para evaluar la pertinencia y efectividad de los indicadores y determinar posibles ajustes. En mayo se alcanzó un cumplimiento oportuno del 95 % de los indicadores, con resultados destacados en procesos estratégicos, tecnológicos, de control y de apoyo institucional. En junio se solicitó a los responsables el reporte de avances del trimestre, con plazo hasta el 29 de junio, para consolidar la información y elaborar el informe que evidenciará el nivel de avance del CMI durante el período evaluado.</t>
  </si>
  <si>
    <t>Con corte al 30 de junio de 2026 se consolidó y presentó el seguimiento al Cuadro de Mando Integral (CMI), verificando el reporte de los 41 indicadores institucionales conforme a la periodicidad definida para cada uno. Como resultado, 30 indicadores reportaron avance cuantitativo correspondiente al segundo trimestre, 9 indicadores no requirieron reporte por su periodicidad semestral, 1 indicador trasladó su medición al tercer trimestre y 1 indicador corresponde a medición anual con seguimiento trimestral como acción de mejora. La información fue consolidada y presentada mediante el Informe de Seguimiento del CMI del II Trimestre, fortaleciendo el monitoreo y la toma de decisiones institucionales.</t>
  </si>
  <si>
    <t>Durante el mes de agosto de 2026 se realizó el seguimiento al Cuadro de Mando Integral (CMI), verificando el avance y comportamiento de los 41 indicadores institucionales, de acuerdo con la periodicidad establecida para cada uno. Este seguimiento permitió revisar el estado de los indicadores y mantener actualizada la información para el monitoreo de la gestión institucional, cuyos resultados serán consolidados y reportados en el informe correspondiente al III trimestre de 2026.</t>
  </si>
  <si>
    <t>Durante el mes de agosto de 2026 se realizó el seguimiento al Cuadro de Mando Integral (CMI), verificando el avance y comportamiento de los indicadores institucionales, de acuerdo con la periodicidad establecida para cada uno. Para el seguimiento correspondiente al tercer trimestre de 2026, se contemplaron 33 indicadores con reporte en este periodo. Este seguimiento permitió revisar el estado y comportamiento de los indicadores y mantener actualizada la información para el monitoreo de la gestión institucional, cuyos resultados fueron consolidados para el informe correspondiente al III trimestre de 2026.</t>
  </si>
  <si>
    <r>
      <rPr>
        <b/>
        <u/>
        <sz val="11"/>
        <color rgb="FF000000"/>
        <rFont val="Aptos Narrow"/>
        <scheme val="minor"/>
      </rPr>
      <t xml:space="preserve">CMI: </t>
    </r>
    <r>
      <rPr>
        <u/>
        <sz val="11"/>
        <color rgb="FF467886"/>
        <rFont val="Aptos Narrow"/>
        <scheme val="minor"/>
      </rPr>
      <t>https://365and.sharepoint.com/:f:/r/sites/PL-PLANEACION/Documentos%20compartidos/Planeaci%C3%B3n/2026/Instrumentos%20de%20planeaci%C3%B3n%20(formulaci%C3%B3n%20y%20seguimiento)/Cuadro%20de%20Mando%20Integral%20-%20CMI/Formulaci%C3%B3n%20y%20Seguimiento/CMI%20III%20Trimestre/CMI%20III%20Trimestre?d=w4c7c66b419a14e5da79272e009eda3ce&amp;csf=1&amp;web=1&amp;e=92BqWu</t>
    </r>
  </si>
  <si>
    <t>Durante el III trimestre de 2026 se realizó el seguimiento al Cuadro de Mando Integral (CMI), revisando los 41 indicadores institucionales de acuerdo con la periodicidad y temporalidad establecida para cada uno, con el fin de verificar su cumplimiento, avance y comportamiento. La información fue actualizada y consolidada como insumo para el monitoreo de la gestión institucional y la elaboración del informe correspondiente al III trimestre de 2026.</t>
  </si>
  <si>
    <t>Rendición de cuentas</t>
  </si>
  <si>
    <t>Gestión de Grupos de Interés</t>
  </si>
  <si>
    <t xml:space="preserve">Actualizar e Implementar el Programa de Transparencia y Ética Pública de la Agencia  </t>
  </si>
  <si>
    <t>Programa de Transparencia y Ética Pública elaborado e implementado</t>
  </si>
  <si>
    <t>Nivel de implementación del plan de acción del PTEP</t>
  </si>
  <si>
    <t>Durante el mes de enero se actualizó el Programa de Transparencia y Ética Pública de la Agencia  para la vigencia 2026</t>
  </si>
  <si>
    <t>Durante el mes de febrero se actualizó el cronograma o plan de acción del PTEP para la vigencia 2026</t>
  </si>
  <si>
    <t>Se elaboró el Plan de Acción del Programa de Transparencia y Ética Pública 2026, el cual consolida las acciones, responsables y mecanismos orientados a fortalecer la integridad y la transparencia institucional. Este plan ya fue presentado y aprobado por el Comité Institucional de Gestión y Desempeño, y se encuentra finalizado para avanzar a su fase de implementación.</t>
  </si>
  <si>
    <t>Se elaboró el Plan de Acción del Programa de Transparencia y Ética Pública 2026, en el cual se consolidan las acciones, responsables y mecanismos orientados a fortalecer la integridad y la transparencia institucional. Este plan ya fue presentado y aprobado por el Comité Institucional de Gestión y Desempeño, y se encuentra finalizado para avanzar a su fase de implementación.</t>
  </si>
  <si>
    <t>https://365and.sharepoint.com/sites/PL-PLANEACION/Documentos%20compartidos/Forms/AllItems.aspx?id=%2Fsites%2FPL%2DPLANEACION%2FDocumentos%20compartidos%2FPlaneación%2F2026%2FPAI%20MIPG%2FSoportes%2FDirección&amp;viewid=a81f5759%2D5024%2D41dc%2Db9b3%2De0649d74a9c1&amp;p=true&amp;ct=1774396387241&amp;or=OWA%2DNT%2DMail&amp;cid=e4fc5ed9%2D4a10%2D820c%2D8461%2D1ee7eee846e3</t>
  </si>
  <si>
    <t>En el mes de abril se aprobó el Plan de Acción del Programa de Transparencia y Ética Pública 2026 por parte del Comité Institucional de Gestión y Desempeño. El documento consolida las acciones, responsables y mecanismos para fortalecer la integridad institucional, quedando listo para su implementación</t>
  </si>
  <si>
    <t>Durante el mes de mayo, el Plan de Acción del Programa de Transparencia y Ética Pública 2026 se ha venido ejecutando conforme a lo establecido en el documento aprobado por el Comité Institucional de Gestión y Desempeño.</t>
  </si>
  <si>
    <t>Durante el mes de junio, el Plan de Acción del Programa de Transparencia y Ética Pública 2026 se ha venido ejecutando conforme a lo establecido en el documento aprobado por el Comité Institucional de Gestión y Desempeño.</t>
  </si>
  <si>
    <t>Durante el segundo trimestre el Plan de Acción del Programa de Transparencia y Ética Pública 2026 se ha venido ejecutando conforme a lo establecido en el documento aprobado por el Comité Institucional de Gestión y Desempeño.</t>
  </si>
  <si>
    <t xml:space="preserve">En el mes de julio se continúa con la implementación del Plan de Acción del Programa de Transparencia y Ética Pública: 
- Se continúa con el seguimiento al “FORMULARIO DE DENUNCIA: ACTOS DE CORRUPCIÓN - AGENCIA NACIONAL DE GOBIERNO DIGITAL (AND)”, el cual se encuentra publicado en la Sede Electrónica Institucional (https://and.gov.co/transparencia-y-acceso-a-la-informacion/obligacion-de-reporte-de-informacion-especifica-por-parte); como resultado de este monitoreo, a la fecha no se han recibido denuncias a través de este canal, evidenciando su verificación permanente para garantizar la atención oportuna ante posibles reportes.
- Se continúa seguimiento a las herramientas de accesibilidad disponibles en la Sede Electrónica de la Entidad, tales como el Centro de Relevo, las opciones de contraste y ajuste de tamaño de letra, así como la barra de accesibilidad, con el fin de garantizar un acceso incluyente a los servicios institucionales para personas con discapacidad; adicionalmente, se cuenta con la Declaración de Conformidad de Accesibilidad, fortaleciendo el compromiso de la AND con la atención diferencial.
- Se continúa con la implementación de acciones orientadas a la simplificación y al uso de lenguaje claro en el relacionamiento con los grupos de valor e interés, mediante el diseño y difusión de campañas y piezas gráficas elaboradas bajo estos principios, facilitando la comprensión de la información institucional y promoviendo una comunicación más accesible y efectiva.
- Se continúa con el monitoreo permanente de la percepción de los grupos de valor a través de las encuestas de satisfacción de PQRSD y de usabilidad en la sede electrónica institucional.
- Se continúa garantizado la rendición de cuentas permanente mediante la actualización continua del Menú Participa en la Sede Electrónica de la Entidad, en cumplimiento de los lineamientos establecidos por el DAFP, asegurando la disponibilidad y acceso oportuno a la información: https://and.gov.co/transparencia-y-acceso-a-la-informacion/participa
- Se diseñó campaña relacionada a nuestro Código de integridad Institucional, esta fue enviada a nuestros colaboradores mediante correo institucional. 
- Se apoyó a la Dirección Institucional mediante el diseño y desarrollo de piezas gráficas y audiovisuales, incluyendo presentaciones, imágenes y videos, para fortalecer la participación de la entidad en la Audiencia Pública de Rendición de Cuentas de MinTIC.
- Se continúo con el seguimiento permanente a la información publicada en la sede electrónica, efectuando actualizaciones periódicas de contenidos, documentos, enlaces y componentes de transparencia, accesibilidad y acceso a la información pública. De igual manera se lleva control y trazabilidad de las publicaciones realizadas mediante reportes internos de actualización y seguimiento, con el fin de mantener la información disponible, vigente y alineada con los criterios definidos para la sede electrónica.
-  La Agencia Nacional Digital adelanta revisión y validación periódica de los criterios establecidos en el Índice de Transparencia y Acceso a la Información Pública (ITA) de la Procuraduría General de la Nación, con el fin de identificar oportunidades de mejora y fortalecer el cumplimiento de las disposiciones relacionadas con transparencia, acceso a la información pública y accesibilidad en la sede electrónica.
- Se ha avanzado en la implementación de mejoras en la Sede Electrónica, tanto a nivel gráfico como de desarrollo y programación, con el objetivo de cumplir los requisitos para su integración al portal GOV.CO, así mismo, se adelantó reunión con el equipo técnico de integraciones de SCD para dar continuidad al proceso de integración de la página institucional a GOV.CO.
- La Agencia Nacional Digital adelanta acciones orientadas a fortalecer la gestión y publicación de información en la sede electrónica, mediante la socialización de lineamientos institucionales y herramientas como el Esquema de Publicación de Información, el cual establece criterios para la organización, actualización y disponibilidad de la información relacionada con transparencia y acceso a la información pública. 
</t>
  </si>
  <si>
    <t>Se continúa con la implementación del Plan de Acción del Programa de Transparencia y Ética Pública: 
- Se continúa con el seguimiento al “FORMULARIO DE DENUNCIA: ACTOS DE CORRUPCIÓN - AGENCIA NACIONAL DE GOBIERNO DIGITAL (AND)”, el cual se encuentra publicado en la Sede Electrónica Institucional (https://and.gov.co/transparencia-y-acceso-a-la-informacion/obligacion-de-reporte-de-informacion-especifica-por-parte); como resultado de este monitoreo, a la fecha no se han recibido denuncias a través de este canal, evidenciando su verificación permanente para garantizar la atención oportuna ante posibles reportes.
- Se continúa seguimiento a las herramientas de accesibilidad disponibles en la Sede Electrónica de la Entidad, tales como el Centro de Relevo, las opciones de contraste y ajuste de tamaño de letra, así como la barra de accesibilidad, con el fin de garantizar un acceso incluyente a los servicios institucionales para personas con discapacidad; adicionalmente, se cuenta con la Declaración de Conformidad de Accesibilidad, fortaleciendo el compromiso de la AND con la atención diferencial.
- Se continúa con la implementación de acciones orientadas a la simplificación y al uso de lenguaje claro en el relacionamiento con los grupos de valor e interés, mediante el diseño y difusión de campañas y piezas gráficas elaboradas bajo estos principios, facilitando la comprensión de la información institucional y promoviendo una comunicación más accesible y efectiva.
- Se continúa con el monitoreo permanente de la percepción de los grupos de valor a través de las encuestas de satisfacción de PQRSD y de usabilidad en la sede electrónica institucional.
- Se continúa garantizado la rendición de cuentas permanente mediante la actualización continua del Menú Participa en la Sede Electrónica de la Entidad, en cumplimiento de los lineamientos establecidos por el DAFP, asegurando la disponibilidad y acceso oportuno a la información: https://and.gov.co/transparencia-y-acceso-a-la-informacion/participa
- Se continúo con el seguimiento permanente a la información publicada en la sede electrónica, efectuando actualizaciones periódicas de contenidos, documentos, enlaces y componentes de transparencia, accesibilidad y acceso a la información pública. De igual manera se lleva control y trazabilidad de las publicaciones realizadas mediante reportes internos de actualización y seguimiento, con el fin de mantener la información disponible, vigente y alineada con los criterios definidos para la sede electrónica.
- Se diligenció el formulario del Índice de Transparencia y Acceso a la Información (ITA), obteniendo una calificación de 100 sobre 100 puntos. El resultado se encuentra sujeto al proceso de verificación por parte de la Procuraduría General de la Nación.
- Se continuó fortaleciendo el cumplimiento de los lineamientos de transparencia y acceso a la información pública mediante la revisión periódica de los criterios del ITA, la implementación de mejoras en la sede electrónica para su integración con GOV.CO y la promoción de buenas prácticas de publicación y gestión de la información institucional.</t>
  </si>
  <si>
    <t>Se avanza en la ejecución de las actividades contempladas en el Plan de Acción del Programa de Transparencia y Ética Pública.
- Se continúa con el seguimiento al “FORMULARIO DE DENUNCIA: ACTOS DE CORRUPCIÓN - AGENCIA NACIONAL DE GOBIERNO DIGITAL (AND)”, el cual se encuentra publicado en la Sede Electrónica Institucional (https://and.gov.co/transparencia-y-acceso-a-la-informacion/obligacion-de-reporte-de-informacion-especifica-por-parte); como resultado de este monitoreo, a la fecha no se han recibido denuncias a través de este canal, evidenciando su verificación permanente para garantizar la atención oportuna ante posibles reportes.
- Se continúa seguimiento a las herramientas de accesibilidad disponibles en la Sede Electrónica de la Entidad, tales como el Centro de Relevo, las opciones de contraste y ajuste de tamaño de letra, así como la barra de accesibilidad, con el fin de garantizar un acceso incluyente a los servicios institucionales para personas con discapacidad; adicionalmente, se cuenta con la Declaración de Conformidad de Accesibilidad, fortaleciendo el compromiso de la AND con la atención diferencial.
- Se continúa con la implementación de acciones orientadas a la simplificación y al uso de lenguaje claro en el relacionamiento con los grupos de valor e interés, mediante el diseño y difusión de campañas y piezas gráficas elaboradas bajo estos principios, facilitando la comprensión de la información institucional y promoviendo una comunicación más accesible y efectiva.
- Se continúa con el monitoreo permanente de la percepción de los grupos de valor a través de las encuestas de satisfacción de PQRSD y de usabilidad en la sede electrónica institucional.
- Se continúa garantizado la rendición de cuentas permanente mediante la actualización continua del Menú Participa en la Sede Electrónica de la Entidad, en cumplimiento de los lineamientos establecidos por el DAFP, asegurando la disponibilidad y acceso oportuno a la información: https://and.gov.co/transparencia-y-acceso-a-la-informacion/participa
- Se continúo con el seguimiento permanente a la información publicada en la sede electrónica, efectuando actualizaciones periódicas de contenidos, documentos, enlaces y componentes de transparencia, accesibilidad y acceso a la información pública. De igual manera se lleva control y trazabilidad de las publicaciones realizadas mediante reportes internos de actualización y seguimiento, con el fin de mantener la información disponible, vigente y alineada con los criterios definidos para la sede electrónica.
- Se continuó fortaleciendo el cumplimiento de los lineamientos de transparencia y acceso a la información pública mediante la revisión periódica de los criterios del ITA, la implementación de mejoras en la sede electrónica para su integración con GOV.CO y la promoción de buenas prácticas de publicación y gestión de la información institucional.
- Se diseña campaña relacionada con Conflicto de Interés, la cual fue divulgada por los canales digitales institucionales.</t>
  </si>
  <si>
    <t xml:space="preserve">Durante el trimestre, se dio continuidad a la ejecución de las actividades contempladas en el Plan de Acción del Programa de Transparencia y Ética Pública, desarrollando acciones orientadas al fortalecimiento de la transparencia institucional, el acceso a la información pública, la participación ciudadana y la accesibilidad digital. En este periodo, se mantuvo el seguimiento permanente al Formulario de Denuncias por Actos de Corrupción dispuesto en la Sede Electrónica institucional, garantizando su disponibilidad y monitoreo continuo para la atención oportuna de posibles reportes; asimismo, se evidenció que durante el trimestre no se registraron denuncias a través de este mecanismo.
De igual manera, se continuó fortaleciendo las condiciones de accesibilidad de la Sede Electrónica mediante el seguimiento a herramientas como el Centro de Relevo, las funcionalidades de contraste, ajuste de tamaño de letra y barra de accesibilidad, así como el mantenimiento de la Declaración de Conformidad de Accesibilidad, favoreciendo el acceso incluyente a la información y los servicios institucionales. Paralelamente, se mantuvieron las acciones orientadas a la simplificación de contenidos y la implementación de estrategias de lenguaje claro, mediante el diseño y divulgación de campañas y piezas gráficas que facilitan la comprensión de la información por parte de los diferentes grupos de valor e interés.
Asimismo, se realizó el monitoreo permanente de la percepción de los usuarios a través de las encuestas como la de satisfacción asociada a las PQRSD y a la usabilidad de la Sede Electrónica, promoviendo la mejora continua de los servicios y canales de atención. En materia de participación ciudadana y rendición de cuentas, se garantizó la actualización permanente del Menú Participa, asegurando la disponibilidad de espacios, información y mecanismos de interacción de conformidad con los lineamientos establecidos por la norma. 
También se adelantaron acciones orientadas al fortalecimiento de la integridad institucional, destacándose el diseño y divulgación de campañas relacionadas con el Código de Integridad y la prevención de conflictos de interés, las cuales fueron difundidas a través de los canales institucionales. Adicionalmente, se brindó apoyo comunicacional a ejercicios de rendición de cuentas y transparencia institucional, mediante la producción de material gráfico y audiovisual para la participación de la Entidad en la Audiencia Pública de Rendición de Cuentas liderada por MinTIC.
En cuanto al fortalecimiento de la gestión de la información pública, se realizó seguimiento permanente a los contenidos publicados en la Sede Electrónica, efectuando actualizaciones periódicas de documentos, enlaces y componentes relacionados con transparencia, accesibilidad y acceso a la información, garantizando la trazabilidad y vigencia de la información institucional. Como resultado de estas acciones, se diligenció el formulario del Índice de Transparencia y Acceso a la Información (ITA), obteniendo una calificación de 100 sobre 100 puntos. 
Finalmente, se avanzó en la implementación de mejoras funcionales, gráficas y tecnológicas en la Sede Electrónica para facilitar su integración con GOV.CO, así como en la revisión permanente de los criterios del ITA y la socialización de lineamientos para la publicación y gestión de información institucional, fortaleciendo las buenas prácticas de transparencia, gobierno abierto y acceso a la información. </t>
  </si>
  <si>
    <t>Gestión de TI</t>
  </si>
  <si>
    <t>Actualizar e Implementar el Plan Estratégico de Tecnologías de Información -PETI</t>
  </si>
  <si>
    <t>PETI  implementado</t>
  </si>
  <si>
    <t>Nivel de Implementación del PETI</t>
  </si>
  <si>
    <t>Dirección / Líder Gestión de TI</t>
  </si>
  <si>
    <t>Durante el mes de enero se actualizo  el Plan Estratégico de Tecnologías de Información -PETI para la vigencia 2026</t>
  </si>
  <si>
    <t>Se revisaron los lineamientos generales del PETI para la elaboración del plan de acción vigencia 2026</t>
  </si>
  <si>
    <t>Durante el mes de marzo se revisaron los lineamientos generales del PETI para la elaboración del plan de acción vigencia 2026</t>
  </si>
  <si>
    <t xml:space="preserve">
En el mes de enero se actualizo el PETI, y durante los meses de febrero y marzo se vienen revisando los lineamientos generales del PETI para la elaboración del plan de acción vigencia 2026</t>
  </si>
  <si>
    <t>Durante el mes de abril, se continuó con la revisión de los lineamientos generales del Plan Estratégico de Tecnologías de la Información (PETI). Esto se realizó con el objetivo de consolidar el plan de acción definitivo para la vigencia 2026.</t>
  </si>
  <si>
    <t>Durante mayo, el área de Tecnologías de la Información ejecutó sus actividades según el Plan Estratégico (PETI), manteniendo la alineación con los objetivos institucionales, asegurando la continuidad operativa y avanzando en las metas e iniciativas planificadas.</t>
  </si>
  <si>
    <t>Durante junio, el área de Tecnologías de la Información ejecutó sus actividades según el Plan Estratégico (PETI), manteniendo la alineación con los objetivos institucionales, asegurando la continuidad operativa y avanzando en las metas e iniciativas planificadas.</t>
  </si>
  <si>
    <t>Durante el segundo trimestre , el área de TI ejecutó sus actividades conforme al PETI, manteniendo la alineación con los objetivos institucionales, garantizando la continuidad operativa y avanzando en las metas e iniciativas planificadas.</t>
  </si>
  <si>
    <t>En el mes de julio, el área de Tecnologías de la Información dio continuidad a la ejecución de las iniciativas definidas en el Plan Estratégico de Tecnologías de la Información (PETI), con el propósito de fortalecer la alineación con los objetivos institucionales, garantizar la continuidad de la operación tecnológica y contribuir al cumplimiento de las metas e iniciativas establecidas para la vigencia.</t>
  </si>
  <si>
    <t>Durante este periodo el área de Tecnologías de la Información continuó con el seguimiento de las iniciativas contempladas en el PETI, orientando sus esfuerzos al cumplimiento de las metas institucionales, la continuidad de los servicios tecnológicos y el avance de las iniciativas programadas para la vigencia.</t>
  </si>
  <si>
    <t>El área de TI continuó con el seguimiento del PETI el cumplimiento de actividades continuidad de los servicios y avanzar en las iniciativas de la vigencia. Asimismo, se realiza el proceso de actualización del plan para alinear la estrategia tecnológica con los nuevos retos y prioridades de la AND.</t>
  </si>
  <si>
    <t>Durante el tercer trimestre de 2026, el área de Tecnologías de la Información dio continuidad al seguimiento y ejecución de las iniciativas contempladas en el Plan Estratégico de Tecnologías de la Información (PETI), orientadas al cumplimiento de las metas institucionales, la continuidad de los servicios tecnológicos y el avance de las actividades programadas para la vigencia. Asimismo, se inició el proceso de actualización del PETI, con el propósito de fortalecer la alineación de la estrategia tecnológica con los nuevos retos y prioridades de la Agencia Nacional Digital.</t>
  </si>
  <si>
    <t>Coordinar el proceso de diseño del Marco de referencia de Arquitectura Empresarial</t>
  </si>
  <si>
    <t>Plan de acción para la Arquitectura Empresarial implementado</t>
  </si>
  <si>
    <t>Nivel de implementación del MRAE</t>
  </si>
  <si>
    <t>Dirección/ Planeación / TI</t>
  </si>
  <si>
    <t>El seguimiento inicia desde el mes de febrero</t>
  </si>
  <si>
    <t>Se viene coordinando junto con el equipo de trabajo de transformación digital, la completitud del diligenciamiento de los diferentes formularios de la fase 1 diagnostica</t>
  </si>
  <si>
    <t>Pendiente reporte - inicio del   proceso de diseño del Marco de referencia de Arquitectura Empresarial.</t>
  </si>
  <si>
    <t>Durante este trimestre, el foco principal ha sido el fortalecimiento de la base diagnóstica. Se ha mantenido una coordinación estrecha con el equipo de Transformación Digital con el objetivo de completar la fase diagnóstica a través del diligenciamiento de instrumentos de recolección de información de fuente primaria. Se espera dar inicio al proceso de diseño del Marco de referencia de Arquitectura Empresarial en los meses subsiguientes.</t>
  </si>
  <si>
    <t>Fila 14</t>
  </si>
  <si>
    <t>Durante el mes de abril, se encuentra en proceso de formalización el borrador de la propuesta, la cual será presentada para su respectiva evaluación y confirmación por parte del Comité de Arquitectura Empresarial.</t>
  </si>
  <si>
    <t>Durante el mes de mayo, se avanza en el proceso de formalización del borrador de la propuesta, la cual será presentada al Comité de Arquitectura Empresarial para su evaluación y posterior aprobación.</t>
  </si>
  <si>
    <t>Durante el mes de junio se está trabajando de manera conjunta con el área de Transformación Digital en el desarrollo de una herramienta tecnológica para la gestión de PQRSD. Asimismo, esta solución está siendo concebida bajo un modelo de servicio que, una vez finalizada su implementación, podrá ser ofrecida a entidades y clientes interesados, contribuyendo a la ampliación y fortalecimiento del portafolio de soluciones de la AND.</t>
  </si>
  <si>
    <t>Durante el segundo trimestre se avanzó en la formalización y consolidación del borrador de la propuesta, preparándola para su presentación ante el Comité de Arquitectura Empresarial con fines de evaluación y aprobación. Paralelamente, durante el mes de junio se inició un trabajo articulado con el área de Transformación Digital para el desarrollo de una herramienta tecnológica orientada a la gestión de PQRSD, concebida bajo un modelo de servicio que permitirá, una vez implementada, su oferta a entidades y clientes interesados, fortaleciendo y ampliando el portafolio de soluciones de la AND.</t>
  </si>
  <si>
    <t>Durante el mes de julio se dio inicio a una versión de pruebas, en articulación con el área de Transformación Digital, para el desarrollo de una herramienta tecnológica orientada a la gestión de PQRSD. Esta solución se concibe bajo un modelo de servicio que, una vez implementado, permitirá su oferta a entidades y clientes interesados, contribuyendo al fortalecimiento y ampliación del portafolio de soluciones tecnológicas de la AND.</t>
  </si>
  <si>
    <t>Transformación Digital desarrolló una herramienta tecnológica para la gestión de PQRSD,EXOGENAS,CONCILIACIONES,ESTADOS FINANCIEROS,PROYECTOS Y ARQUITECTURA EMPRESARIAL. Actualmente, el aplicativo se encuentra en fase de plan de pruebas.</t>
  </si>
  <si>
    <t>Transformación Digital continua con los ajustes de la plataforma para la gestión de PQRSD, Exógenas, Conciliaciones, Estados Financieros, Proyectos y Arquitectura Empresarial. El proyecto sigue en plan de pruebas en todos sus frentes y con la estructuración del entorno tecnológico que soportará su salida a producción.</t>
  </si>
  <si>
    <t>Durante el tercer trimestre de 2026, el área de Transformación Digital avanzó en el desarrollo y ajuste de una herramienta tecnológica para la gestión de PQRSD, Exógenas, Conciliaciones, Estados Financieros, Proyectos y Arquitectura Empresarial. Durante el periodo se adelantó el plan de pruebas de los diferentes componentes y la estructuración del entorno tecnológico requerido para su futura salida a producción.</t>
  </si>
  <si>
    <t>Amanda</t>
  </si>
  <si>
    <t>Control Interno</t>
  </si>
  <si>
    <t xml:space="preserve">Seguimiento, medición,  evaluación y control </t>
  </si>
  <si>
    <t>Dar continuidad a la implementación de la gestión del riesgo institucional (riesgos de gestión, corrupción y seguridad digital)</t>
  </si>
  <si>
    <t>Política de gestión del riesgo, guía de gestión del riesgo, controles y planes de tratamiento de riesgos implementados</t>
  </si>
  <si>
    <t>Número de Informes de seguimiento a la implementación de la gestión integral de riesgos</t>
  </si>
  <si>
    <t>Dirección / Equipos de planeación, seguridad de la información y control interno</t>
  </si>
  <si>
    <t>El seguimiento es cuatrimestral se iniciara el reporte en mayo</t>
  </si>
  <si>
    <t>El seguimiento es cuatrimestral se iniciaría el reporte en mayo, sin embargo, durante el mes de febrero se publicaron los riesgos en SIGAND.</t>
  </si>
  <si>
    <t>El seguimiento es cuatrimestral se iniciara el reporte en mayo,  sin embargo, durante el periodo se realizaron mesas de trabajo con las áreas responsables del reporte para socializar las acciones a reportar.</t>
  </si>
  <si>
    <t>Durante el trimestre se realizo la publicación de los riegos de procesos y corrupción en la plataforma SIGAND, además se realizaron mesas de trabajo con la áreas responsables con el fin de socializar las acciones a reportar.</t>
  </si>
  <si>
    <t>Fila 15</t>
  </si>
  <si>
    <t>El reporte del seguimiento a riesgos se realiza de manera cuatrimestral, por lo que en el mes de mayo se genera el informe correspondiente desde la tercera línea de defensa.</t>
  </si>
  <si>
    <t>Se elaboró el informe de seguimiento correspondiente al primer cuatrimestre, el cual fue debidamente registrado en la plataforma de la Agencia Nacional Digital.</t>
  </si>
  <si>
    <t>Durante el segundo cuatrimestre, el seguimiento a riesgos se mantuvo conforme a la periodicidad establecida, generándose en el mes de mayo el informe correspondiente desde la tercera línea de defensa. Asimismo, se destaca la elaboración y registro oportuno del informe de seguimiento del primer cuatrimestre en la plataforma de la Agencia Nacional Digital, evidenciando cumplimiento en los procesos de monitoreo, control y reporte de riesgos institucionales.</t>
  </si>
  <si>
    <t>Durante el mes de julio desde la tercera linea de defensa se realizó seguimiento a la matriz de riesgos de gestión del I Semestre 2026</t>
  </si>
  <si>
    <t xml:space="preserve">Durante el mes de agosto se realizó el monitoreo de los riesgos de corrupción del II trimestre de 2026 correspondiente al proceso de Seguimiento, medición,  evaluación y control </t>
  </si>
  <si>
    <t xml:space="preserve">Durante el mes de septiembre se realizó el monitoreo  e informe de los riesgos de corrupción del II trimestre de 2026 correspondiente al proceso de Seguimiento, medición,  evaluación y control </t>
  </si>
  <si>
    <t>Durante el tercer trimestre de 2026, desde la tercera línea de defensa se realizó seguimiento y monitoreo a la gestión de riesgos institucionales, incluyendo el seguimiento a la matriz de riesgos de gestión correspondiente al primer semestre y el monitoreo de los riesgos de corrupción del segundo trimestre de 2026 del proceso de Seguimiento, Medición, Evaluación y Control. Asimismo, durante el mes de septiembre se efectuó el monitoreo y la elaboración del informe correspondiente, con base en los reportes mensuales recibidos, como parte del seguimiento a la gestión de riesgos y al fortalecimiento del control institucional.</t>
  </si>
  <si>
    <t>https://365and.sharepoint.com/sites/PL-PLANEACION/Documentos%20compartidos/Forms/AllItems.aspx?viewid=a81f5759%2D5024%2D41dc%2Db9b3%2De0649d74a9c1&amp;ct=1788480500251&amp;or=OWA%2DNT%2DMail&amp;ga=1&amp;id=%2Fsites%2FPL%2DPLANEACION%2FDocumentos%20compartidos%2FPlaneación%2F2026%2FInstrumentos%20de%20planeación%20%28formulación%20y%20seguimiento%29%2FPlan%20de%20Acción%20Institucional%20%2D%20PAI%20MIPG%2FSeguimiento%2FSEGUIMIENTO%20JULIO%20%2D%20AGOSTO%2FDireccion%2FFila%2015%2FAgosto%2FCorreo%20reporte%20diligenciamiento%20matriz%20de%20riesgos%20de%20corrupción%2Epdf&amp;parent=%2Fsites%2FPL%2DPLANEACION%2FDocumentos%20compartidos%2FPlaneación%2F2026%2FInstrumentos%20de%20planeación%20%28formulación%20y%20seguimiento%29%2FPlan%20de%20Acción%20Institucional%20%2D%20PAI%20MIPG%2FSeguimiento%2FSEGUIMIENTO%20JULIO%20%2D%20AGOSTO%2FDireccion%2FFila%2015%2FAgosto</t>
  </si>
  <si>
    <t>Actualizar e Implementar el Sistema de Control Interno de acuerdo con la normatividad aplicable</t>
  </si>
  <si>
    <t>Sistema de Control Interno Implementado</t>
  </si>
  <si>
    <t>Nivel de implementación del Sistema de Control Interno</t>
  </si>
  <si>
    <t>Dirección / Equipo de Control Interno</t>
  </si>
  <si>
    <t>Se realizo el primer comité institucional de coordinación de control interno para socializar el programa anual de auditorías vigencia 2026</t>
  </si>
  <si>
    <t>Se realizaron mesas de trabajo con planeación para revisión de indicadores de MIPG, y reportes anuales de SIRECI de acuerdo a los plazos establecidos en la norma.</t>
  </si>
  <si>
    <t>Se realizó informe ante la Dirección nacional de Derechos de Autor para la verificación del uso legal de Software, según la Circular externa No. 027 de 2023</t>
  </si>
  <si>
    <t>Este trimestre cierra con una base sólida en términos de cumplimiento normativo y preventivo. Las mesas de trabajo con planeación para revisar indicadores de MIPG y reportes anuales de SIRECI hacia la ejecución, asegura que la entidad cuente con los mecanismos de supervisión necesarios para afrontar los retos de la vigencia 2026.</t>
  </si>
  <si>
    <t>https://and.gov.co/sites/default/files/2026-03/informe-software-legal-vigencia-2025.pdf</t>
  </si>
  <si>
    <t>Mediante la plataforma de FURAG el 13 de abril de 2026 se finalizó el reporte de avance de la gestión en el formulario MIPG correspondiente al rol de Control Interno.</t>
  </si>
  <si>
    <t xml:space="preserve">En mayo se realizaron diferentes mesas de trabajo con el equipo de Planeación, con el fin de revisar desde la segunda y tercera línea de defensa los mapas de riesgos de gestión y corrupción, así como los indicadores. Así mismo, se generaron los informes de ley correspondientes al seguimiento a MIPG, Austeridad del gasto, al Programa de Transparencia y Ética Pública, Riesgos de corrupción e Indicadores. </t>
  </si>
  <si>
    <t>En junio s e realizó el seguimiento al cumplimiento del reporte en SIGEP, conforme a lo establecido en la Ley 2013 de 2019. Asimismo, se llevó a cabo la actualización del Programa Anual de Auditorías.</t>
  </si>
  <si>
    <t>Durante el segundo trimestre de 2026, se avanzó en las funciones de Control Interno con la entrega del reporte FURAG en abril, la revisión de riesgos e indicadores junto al equipo de Planeación en mayo, y la elaboración de informes legales relacionados con MIPG, austeridad, transparencia y corrupción. En junio, se realizó el seguimiento al reporte en SIGEP y se actualizó el Programa Anual de Auditorías.</t>
  </si>
  <si>
    <t>Fila 16</t>
  </si>
  <si>
    <t>Durante el mes de Julio se realizó el informe de evaluación de la gestión por depencias, informe de seguimiento a PQRSD I Semestre 2026 y la evaluación del Sistema independiente de Control Interno. Se realizó seguimiento de manera virtual con las áreas responsables en los avances de los planes de mejoramiento de las auditorías: financiera CGR 2025 y auditorias internas y de revisoría fiscal 2025.</t>
  </si>
  <si>
    <t>Durante el mes de agosto, dando cumplimiento al programa anual de auditorías, se realizó el reporte a la plataforma de la Agencia de Defensa Jurídica del Estado de la plantilla EKOGUI, ademas se realizó seguimiento a la suscripción de los planes de mejoramiento de la auditoría legal realizada por la revisoría fiscal, del  informe de recomendación CI Contable a Junio 2026 de la Revisoría Fiscal, de  la auditoría CI laboral realizada por la Revisoría Fiscal, se reiteró a la oficina jurídica la suscripción de la acción de mejora de la auditoría CI administrativo realizada por la Revisoría Fiscal,  se solicitó reporte del avance del Plan de mejoramiento de la auditoría Interna al proceso de gestión contractual y se solicitó reporte de avance al Plan de Mejoramiento de la auditoría Iso270001:2022</t>
  </si>
  <si>
    <t>Durante el mes de septiembre se realizó el monitoreo  e informe de los riesgos de corrupción del II trimestre de 2026 correspondiente al proceso de Seguimiento, medición,  evaluación y control. 
De igual manera se finalizó Auditoria Interna de Seguridad y Privacidad de la Información.
Se realizó informe de indicadores.
Se realizó informe de MIPG.</t>
  </si>
  <si>
    <t>https://365and.sharepoint.com/sites/PL-PLANEACION/Documentos%20compartidos/Forms/AllItems.aspx?id=%2Fsites%2FPL%2DPLANEACION%2FDocumentos%20compartidos%2FPlaneación%2F2026%2FInstrumentos%20de%20planeación%20%28formulación%20y%20seguimiento%29%2FPlan%20de%20Acción%20Institucional%20%2D%20PAI%20MIPG%2FSeguimiento%2FSEGUIMIENTO%20JULIO%20%2D%20AGOSTO%2FDireccion%2FFila%2016%2FAgosto&amp;viewid=a81f5759%2D5024%2D41dc%2Db9b3%2De0649d74a9c1&amp;ct=1788480500251&amp;or=OWA%2DNT%2DMail&amp;ga=1</t>
  </si>
  <si>
    <t xml:space="preserve">Actualizar e Implementar el Plan de Seguridad y Privacidad de la Información </t>
  </si>
  <si>
    <t>Plan de trabajo de seguridad de la información implementado</t>
  </si>
  <si>
    <t>Dirección / Equipo de seguridad de la información/ Líder Gestión de TI</t>
  </si>
  <si>
    <t>Durante el mes de enero se actualizó  el Plan de Seguridad y Privacidad de la Información  para la vigencia 2026</t>
  </si>
  <si>
    <t>Se avanzo en el desarrollo de las actividades según el  Plan de Seguridad y Privacidad de la Información vigencia 2026</t>
  </si>
  <si>
    <t xml:space="preserve">Se están desarrollando actividades  como  gestión de activos,  riesgos y datos personales </t>
  </si>
  <si>
    <t>El avance cualitativo del primer trimestre del año es positivo y proactivo. La entidad no solo cuenta con un plan actualizado, sino que ha demostrado capacidad de avance en el desarrollo de las actividades según el Plan de Seguridad y Privacidad de la Información lo cual establece una base madura para los retos de los trimestres venideros.</t>
  </si>
  <si>
    <t>Fila 17</t>
  </si>
  <si>
    <t>Durante el mes de abril, se avanzó en el desarrollo de las actividades programadas en el Plan de Seguridad y Privacidad de la Información para la vigencia 2026.</t>
  </si>
  <si>
    <t>Durante el mes de mayo, se avanzó en el desarrollo de las actividades programadas en el Plan de Seguridad y Privacidad de la Información para la vigencia 2026.</t>
  </si>
  <si>
    <t>Durante el mes de junio, se avanzó en el desarrollo de las actividades programadas en el Plan de Seguridad y Privacidad de la Información para la vigencia 2026.</t>
  </si>
  <si>
    <t>Durante el segundo trimestre  se avanzó en el desarrollo de las actividades programadas en el Plan de Seguridad y Privacidad de la Información para la vigencia 2026.</t>
  </si>
  <si>
    <t>Durante el mes de julio, se avanzó en el desarrollo de las actividades programadas en el Plan de Seguridad y Privacidad de la Información para la vigencia 2026.</t>
  </si>
  <si>
    <t>Durante el mes de Agosto, se avanzó en el desarrollo de las actividades programadas en el Plan de Seguridad y Privacidad de la Información para la vigencia 2026. (Actualización Política tratamiento de datos personales)</t>
  </si>
  <si>
    <t>Durante el mes de Septiembre, se avanzó en el desarrollo de las actividades programadas en el Plan de Seguridad y Privacidad de la Información para la vigencia 2026. (Actualización Política tratamiento de datos personales y política de seguridad de la información)</t>
  </si>
  <si>
    <t>Durante el trimestre se avanzó en la ejecución de las actividades establecidas en el Plan de Seguridad y Privacidad de la Información de la Agencia Nacional Digital para la vigencia 2026. En julio se desarrollaron acciones previstas en el plan; en agosto se avanzó en la actualización de la Política de Tratamiento de Datos Personales y, en septiembre, se continuó con dicha actualización y con la revisión de la Política de Seguridad de la Información, contribuyendo al fortalecimiento de los lineamientos institucionales en materia de protección de datos personales y seguridad de la información.</t>
  </si>
  <si>
    <t> </t>
  </si>
  <si>
    <t>Estructuración de Proyectos</t>
  </si>
  <si>
    <t xml:space="preserve">Implementar una estrategia de fortalecimiento de la red de alianzas estratégicas </t>
  </si>
  <si>
    <t>Estrategia de fortalecimiento implementada</t>
  </si>
  <si>
    <t xml:space="preserve">Nivel de Implementación de la estrategia </t>
  </si>
  <si>
    <t>Subdirección de Soluciones y Servicios</t>
  </si>
  <si>
    <t>Durante el periodo de enero se suscribieron cinco (5) nuevas alianzas estratégicas con aliados enfocados en ciberseguridad, infraestructura y soluciones audiovisuales, correspondientes a las siguientes empresas: Bulwark, UT Ecosistema Público Digital, CCD Ciberseguridad y Defensa, Masprod y Redcómputo Ltda.</t>
  </si>
  <si>
    <t>Se realizo acercamiento con el aliado estratégico Serenity Consulting Group</t>
  </si>
  <si>
    <t xml:space="preserve">Con el fin de continuar fortaleciendo las capacidades institucionales de la AND durante el periodo de reporte se avanzó en la solicitud de documentación precontractual para la formalización y suscripción de alianzas estratégicas con los aliados Serenity y Servicelab especializados en transformación digital y ciberseguridad.
Adicionalmente, se llevaron a cabo mesas de trabajo y espacios de articulación con el aliado Servinformación, con el fin de coordinar acciones conjuntas y estructurar la realización de un workshop presencial programado para el próximo 15 de abril, orientado al abordaje de estrategias  y tendencias  en temas de ciberseguridad.
</t>
  </si>
  <si>
    <t>Durante el primer trimestre, la AND ha logrado una diversificación significativa de su red de aliados. La formalización de cinco (5) nuevas alianzas en enero evidencian una buena gestión operativa de la entidad. La Ejecución de mesas de trabajo técnicas para alinear objetivos comunes y la estructuración del workshop presencial del 15 de abril es un espacio donde no solo se abordará tendencias en ciberseguridad, sino de posicionamiento de la institución.</t>
  </si>
  <si>
    <t>https://365and.sharepoint.com/:f:/r/sites/PL-PLANEACION/Documentos%20compartidos/Planeaci%C3%B3n/2026/PAI%20MIPG/Soportes/SSS/Fila%206?csf=1&amp;web=1&amp;e=uN3e70</t>
  </si>
  <si>
    <t>En el mes de abril, la AND articuló mesas de trabajo con aliados comerciales estratégicos para fortalecer el modelo de negocio, consolidar capacidades comerciales y estructurar oportunidades e iniciativas que se proyectan materializar en el próximo trimestre.</t>
  </si>
  <si>
    <t>Durante el mes de mayo se adelantaron gestiones con diversos aliados estratégicos, orientadas a la identificación de nuevas oportunidades comerciales, el fortalecimiento del posicionamiento institucional y la promoción de los servicios y capacidades de la entidad.
En este contexto, se priorizaron acciones enfocadas en robustecer la articulación interinstitucional y en avanzar en la consolidación de posibles alianzas, así como en la definición de estrategias para la participación de la AND en ANDICOM 2026, principal evento de tecnología, innovación y transformación digital de América Latina.</t>
  </si>
  <si>
    <t>Durante el mes de junio se desarrollaron gestiones de articulación y mesas de trabajo con aliados estratégicos clave para el fortalecimiento de la gestión comercial y la estructuración de nuevas oportunidades de negocio. Con ADA se avanzó en la coordinación de acciones relacionadas con el proyecto de la UPME, orientado al diseño e implementación de una plataforma modular para la gestión de incentivos tributarios y trámites energéticos. De igual manera, con AUROTECH se fortaleció la articulación para la identificación, evaluación y estructuración de oportunidades asociadas a iniciativas lideradas por el Ministerio del Trabajo y Colpensiones, con el propósito de consolidar posibles líneas de colaboración y desarrollo conjunto.</t>
  </si>
  <si>
    <t>Durante el segundo  trimestre se fortaleció el modelo de negocio de la AND mediante la articulación con aliados estratégicos que apoyan el desarrollo comercial y la ejecución de iniciativas institucionales. En este contexto, se promovieron espacios de trabajo colaborativo para consolidar relaciones estratégicas, alinear capacidades, identificar nuevas oportunidades de negocio y fortalecer el posicionamiento de la entidad, así como su participación en escenarios de innovación y transformación digital.</t>
  </si>
  <si>
    <t>Durante el mes de julio se gestionó la prórroga de la Alianza Estratégica AND-A5-005-2023 con OPI Technology S.A.S., garantizando la continuidad del aliado estratégico para la ejecución del Contrato Derivado No. 002 del Acuerdo FNA-011-2024. Asimismo, se desarrollaron mesas de trabajo técnicas con el aliado Globaltiz, orientadas a la estructuración y atención de oportunidades comerciales en etapa de exploración con entidades como la Policía Nacional, el Ministerio de Educación Nacional y Confecámaras, fortaleciendo la articulación con los aliados y la generación de nuevas oportunidades de negocio para la Entidad.</t>
  </si>
  <si>
    <t>Durante el mes de agosto se gestionó la prórroga de la Alianza Estratégica AND-AE-004-2023 con T&amp;S COMP TECNOLOGIA Y SERVICIOS S.A.S, hasta el 31 de diciembre de 2026, garantizando la continuidad del aliado estratégico para la ejecución del Contrato derivado AND-018-2026 con ICETEX. Asimismo, junto con el aliado TI GLOBAL, se aunaron esfuerzos para la estructuración y presentación de la cotización “Organización del Fondo Documental Acumulado y Digitalización” para la Contraloría de Bogotá, articulando capacidades y experiencia para atender las necesidades de la entidad.</t>
  </si>
  <si>
    <t>En el marco de la participación en ANDICOM, se establecieron más de 60 contactos comerciales con empresas, entidades y actores estratégicos del sector, de los cuales poco más de 37 contactos actuarían como brazos comerciales de la AND, con el propósito de generar nuevos espacios de acercamiento y fortalecer la red de aliados estratégicos de la Agencia, orientada a la identificación y generación de nuevas oportunidades de negocio. Como resultado de los contactos establecidos, durante el mes de septiembre se llevaron a cabo reuniones de acercamiento con 8 empresas, en las cuales se presentó el modelo de trabajo de la AND, sus capacidades y portafolio de servicios, así como las diferentes posibilidades de articulación, colaboración y desarrollo conjunto de iniciativas y proyectos. Estas acciones permiten avanzar en el fortalecimiento del relacionamiento con el sector privado y sentar las bases para la consolidación de nuevas alianzas estratégicas y oportunidades de negocio para la Agencia.</t>
  </si>
  <si>
    <t>Durante el tercer trimestre de la vigencia, se gestionaron prórrogas de alianzas estratégicas garantizando la continuidad operativa en la prestación de servicios, se desarrollaron mesas de trabajo técnicas con aliados comerciales orientadas a la estructuración y atención de oportunidades comerciales en etapa de exploración fortaleciendo la articulación con los aliados y la generación de nuevas oportunidades de negocio para la Entidad. Así mismo, y en el marco de la participación en ANDICOM, se establecieron más de 60 contactos comerciales con empresas, entidades y actores estratégicos del sector, con el propósito de generar nuevos espacios de acercamiento y fortalecer la red de aliados estratégicos de la Agencia, orientada a la identificación y generación de nuevas oportunidades de negocio. Como resultado de los contactos establecidos, durante el mes de septiembre se llevaron a cabo reuniones de acercamiento con 8 empresas, en las cuales se presentó el modelo de trabajo de la AND, sus capacidades y portafolio de servicios, así como las diferentes posibilidades de articulación, colaboración y desarrollo conjunto de iniciativas y proyectos. Estas acciones permiten avanzar en el fortalecimiento del relacionamiento con el sector privado y sentar las bases para la consolidación de nuevas alianzas estratégicas y oportunidades de negocio para la Agencia.</t>
  </si>
  <si>
    <t>Fortalecimiento organizacional y simplificación de procesos</t>
  </si>
  <si>
    <t>Gestión de Negocios</t>
  </si>
  <si>
    <t>Actualizar e Implementar el Plan de Acción del modelo de negocio que permita lograr la autosostenibilidad y posicionamiento de la AND como referente en la transformación digital el país</t>
  </si>
  <si>
    <t>Plan de Acción Modelo de negocio Implementado</t>
  </si>
  <si>
    <t>Nivel de Implementación del modelo</t>
  </si>
  <si>
    <t>Se realizaron mesas de trabajo para la socialización del plan de acción del modelo de negocio que permita lograr la autosostenibilidad y posicionamiento de la AND como referente en la transformación digital el país</t>
  </si>
  <si>
    <t>Se realizaron mesas de trabajo para la revisión del plan de acción del modelo de negocio que permita lograr la autosostenibilidad y posicionamiento de la AND como referente en la transformación digital el país.</t>
  </si>
  <si>
    <t xml:space="preserve"> Se avanzó en análisis de entidades que cuentan con presupuesto especifico destinado a iniciativas de tecnología y la construcción de la estrategia de abordaje de clientes para la comercialización de los SCD, así como en la identificación de aliados expertos para apoyar la venta de los SCD, de igual manera en la estructuración de un modelo financiero base para su venta. </t>
  </si>
  <si>
    <t>En este primer trimestre se consolidó la hoja de ruta para la autosostenibilidad de la AND mediante mesas de trabajo colaborativas. Este ejercicio no solo permitió la revisión y socialización del plan de acción, sino que alineó los esfuerzos internos para posicionar a la entidad como el referente nacional en transformación digital. La participación activa en la construcción de la estrategia de abordaje de clientes para la comercialización de los SCD ayuda a que el modelo de negocio se mantenga.</t>
  </si>
  <si>
    <t>https://365and.sharepoint.com/:x:/r/sites/PL-PLANEACION/_layouts/15/Doc.aspx?sourcedoc=%7B8D151567-016B-4E22-9A5A-F40307B5F9D5%7D&amp;file=Reporte%20al%20Plan%20de%20Accio%CC%81n%20Modelo%20de%20Negocio%20AND%20-%20I%20trimestre%202026.xlsx&amp;action=default&amp;mobileredirect=true</t>
  </si>
  <si>
    <t>En el mes de abril, la AND avanzó en una nueva línea de negocio para comercializar Servicios Ciudadanos Digitales a entidades públicas, fortaleciendo el plan de acción del modelo operativo-financiero y la articulación con aliados comerciales para potenciar capacidades y oportunidades de negocio.</t>
  </si>
  <si>
    <t>Durante el mes de mayo se dio inicio a la implementación del modelo de negocio para la comercialización de los Servicios Ciudadanos Digitales. En este contexto, se realizó el envío de oficios a las 32 gobernaciones del país.
Como resultado de esta gestión, se llevaron a cabo 12 reuniones de acercamiento durante el mes. Adicionalmente, se definió la realización de mesas de trabajo técnicas con las gobernaciones interesadas, con el propósito de estructurar y presentar propuestas alineadas con los Servicios Ciudadanos Digitales (SCD)..</t>
  </si>
  <si>
    <t>Durante el mes de junio se culminó la estructuración y aprobación del cotizador para los Servicios Ciudadanos Digitales, herramienta clave para fortalecer la gestión comercial y la formulación de ofertas. Asimismo, se adelantaron 19 acercamientos comerciales y mesas de trabajo con clientes potenciales, orientados a la identificación de oportunidades de negocio y la promoción de la adopción de estos servicios. Como resultado de estas gestiones, se formularon y presentaron dos propuestas comerciales enfocadas en la implementación de los Servicios Ciudadanos Digitales.</t>
  </si>
  <si>
    <t>Durante el segundo trimestre se fortaleció el modelo de negocio mediante la estructuración de la comercialización directa de los Servicios Ciudadanos Digitales con entidades públicas, consolidando capacidades operativas, financieras y comerciales. Asimismo, se realizaron acciones de relacionamiento con las 32 gobernaciones y otras entidades públicas para identificar oportunidades de negocio y promover la adopción de los servicios. Como resultado, se completó y aprobó el cotizador de Servicios Ciudadanos Digitales, optimizando el proceso comercial y la elaboración de ofertas.</t>
  </si>
  <si>
    <t>Durante el mes de julio, la Subdirección desarollo la gestión comercial mediante siete (7) acercamientos estratégicos con entidades potenciales, orientados a identificar y madurar nuevas oportunidades de negocio para la implementación de los Servicios Ciudadanos Digitales (SCD). De igual manera. se estructuraron y presentaron tres (3) propuestas comerciales y se avanza en la formulación de cuatro (4) propuestas adicionales dirigidas a diferentes gobernaciones, consolidando un portafolio de iniciativas con alto potencial de materialización que contribuirá a ampliar la adopción de los SCD y a fortalecer la generación de nuevos negocios para la Entidad.</t>
  </si>
  <si>
    <t>La SSS durante el mes de agosto extendió una invitación formal a las alcaldías de categoría 1 y 2, así como a las alcaldías distritales, para participar en los encuentros de transformación digital programados para los días 20 y 26 de agosto. El objetivo principal fue dar a conocer la oferta institucional para la vinculación a los Servicios Ciudadanos Digitales y la implementación de nuevas soluciones tecnológicas. Las jornadas realizadas, registraron la asistencia de más de 150 participantes. Se destacó la presencia de municipios y localidades clave como Fusagasugá, Barrancabermeja, Envigado, Girardota, Sabaneta, San Gil, Ibagué, Tocancipá, Yopal, Cartago, Santa Marta, Montería y las alcaldías locales de Sumapaz y Suba. Este espacio consolidó un hito estratégico en el impulso de la transformación digital a nivel territorial. Como paso a seguir para materializar las oportunidades identificadas, se agendarán sesiones de trabajo individualizadas con cada una de las alcaldías interesadas para avanzar en su ruta de vinculación e implementación tecnológica.</t>
  </si>
  <si>
    <t>Durante el mes de septiembre, la Agencia Nacional Digital (AND) participó en ANDICOM, uno de los principales congresos tecnológicos de Latinoamérica y un espacio estratégico para el relacionamiento y la generación de oportunidades con actores del sector TIC.En el marco de este evento, se presentó el portafolio de servicios de la Agencia, sus capacidades técnicas y comerciales, asi como los Servicios Ciudadanos Digitales (SCD), logrando establecer más de 60 contactos comerciales con empresas, entidades y actores estratégicos del sector. Como resultado de estos acercamientos, se identificaron 22 potenciales clientes con posibilidades de desarrollar iniciativas y proyectos con la Agencia.Adicionalmente, como resultado de otras gestiones comerciales adelantadas durante el mes, se identificaron dos potenciales oportunidades de negocio, la primera, con el Ministerio del Trabajo, relacionada con la integración de ocho (8) trámites al portal GOV.CO; y la segunda, con la Caja de Retiro de las Fuerzas Militares (CREMIL), orientada al desarrollo de iniciativas en materia de Servicios Ciudadanos Digitales (SCD) y arquitectura empresarial.</t>
  </si>
  <si>
    <t>Durante el tercer trimestre de 2026, se desarrollaron acciones en el marco de la implementación del modelo de negocio de la AND, permitiendo fortalecer el relacionamiento comercial, ampliar el portafolio de oportunidades y avanzar en la consolidación de nuevas iniciativas de negocio para la entidad. Estas acciones fortalecieron la gestión comercial orientada a la identificación y maduración de oportunidades de negocio relacionadas con los Servicios Ciudadanos Digitales (SCD) y proyectos de Ciencia, Tecnología e Innovación (CTI). 
Durante el periodo se realizaron más de 220 acercamientos y contactos comerciales y se estructuraron y presentaron 7 propuestas comerciales. En el mes de agosto, se desarrollaron los Encuentros de Transformación Digital con alcaldías de categorías 1 y 2 y alcaldías distritales, contando con más de 150 participantes lo que permitió presentar la oferta institucional y generar nuevas posibilidades de vinculación a los SCD y de implementación de soluciones tecnológicas. En septiembre, la participación en ANDICOM permitió establecer más de 60 contactos comerciales, de los cuales se identificaron 22 potenciales clientes y 38 potenciales aliados comerciales.</t>
  </si>
  <si>
    <t>Articulación de Servicios Ciudadanos Digitales</t>
  </si>
  <si>
    <t>Culminar el diseño e Implementar el modelo operativo-financiero que permita la autosostenibilidad de la AND</t>
  </si>
  <si>
    <t>Modelo Operativo Financiero implementado</t>
  </si>
  <si>
    <t>La actividad inicia en febrero.</t>
  </si>
  <si>
    <t>Durante el mes de febrero se elaboró el plan de trabajo y el cronograma de actividades para la coordinación y desarrollo de acciones orientadas a complementar y culminar la estructuración del modelo.</t>
  </si>
  <si>
    <t>Durante el mes de marzo el reporte se llevó a cabo en la revisión del modelo operativo de negocio, analizando sus principales componentes. Se avanzó en la construcción de la estrategia de abordaje de clientes para la comercialización de los SCD, así como en la identificación de aliados expertos para apoyar la venta de los SCD, de igual manera en la estructuración de un modelo financiero base para su venta. Lo anterior, en alineación con la visión estratégica, el enfoque comercial y las capacidades actuales de la entidad.</t>
  </si>
  <si>
    <t>El avance cualitativo destaca que febrero se destacó en la elaboración del plan de trabajo y el cronograma de actividades para la coordinación y desarrollo de acciones orientadas a complementar y culminar la estructuración del modelo. En marzo se llevó a cabo la revisión del modelo operativo de negocio, analizando sus principales componentes. Se avanzó en la construcción de la estrategia de abordaje de clientes para la comercialización de los SCD, así como en la identificación de aliados expertos para apoyar la venta de los SCD.</t>
  </si>
  <si>
    <t>En el mes de abril, la AND avanzó en una nueva línea de negocio para comercializar Servicios Ciudadanos Digitales a entidades públicas, fortaleciendo el modelo operativo-financiero y la articulación con aliados comerciales para potenciar capacidades y oportunidades de negocio.</t>
  </si>
  <si>
    <t>Durante el segundo  trimestre se fortaleció el modelo de negocio mediante la creación de una nueva línea para la comercialización directa de los Servicios Ciudadanos Digitales con entidades públicas. Se realizaron acercamientos con las 32 gobernaciones y otras entidades, generando oportunidades comerciales y mesas de trabajo para promover la adopción de estos servicios. Además, se estructuró y aprobó el cotizador de Servicios Ciudadanos Digitales, optimizando el proceso comercial y la elaboración de ofertas.</t>
  </si>
  <si>
    <t>Durante el mes de julio, la Subdirección desarrollo la gestión comercial mediante siete (7) acercamientos estratégicos con entidades potenciales, orientados a identificar y madurar nuevas oportunidades de negocio para la implementación de los Servicios Ciudadanos Digitales (SCD). De igual manera. se estructuraron y presentaron tres (3) propuestas comerciales y se avanza en la formulación de cuatro (4) propuestas adicionales dirigidas a diferentes gobernaciones, consolidando un portafolio de iniciativas con alto potencial de materialización que contribuirá a ampliar la adopción de los SCD y a fortalecer la generación de nuevos negocios para la Entidad.</t>
  </si>
  <si>
    <t>Durante el mes de septiembre, la Agencia Nacional Digital (AND) participó en ANDICOM, uno de los principales congresos tecnológicos de Latinoamérica y un espacio estratégico para el relacionamiento y la generación de oportunidades con actores del sector TIC. En el marco de este evento, se presentó el portafolio de servicios de la Agencia, sus capacidades técnicas y comerciales, asi como los Servicios Ciudadanos Digitales (SCD), logrando establecer más de 60 contactos comerciales con empresas, entidades y actores estratégicos del sector. Como resultado de estos acercamientos, se identificaron 22 potenciales clientes con posibilidades de desarrollar iniciativas y proyectos con la Agencia.Adicionalmente, como resultado de otras gestiones comerciales adelantadas durante el mes, se identificaron dos potenciales oportunidades de negocio, la primera, con el Ministerio del Trabajo, relacionada con la integración de ocho (8) trámites al portal GOV.CO; y la segunda, con la Caja de Retiro de las Fuerzas Militares (CREMIL), orientada al desarrollo de iniciativas en materia de Servicios Ciudadanos Digitales (SCD) y arquitectura empresarial.</t>
  </si>
  <si>
    <t>Durante el tercer trimestre de 2026, se desarrollaron acciones en el marco de la implementación del modelo operativo financiero  de la AND, permitiendo fortalecer el relacionamiento comercial, ampliar el portafolio de oportunidades y avanzar en la consolidación de nuevas iniciativas de negocio para la entidad. Estas acciones fortalecieron la gestión comercial orientada a la identificación y maduración de oportunidades de negocio relacionadas con los Servicios Ciudadanos Digitales (SCD) y proyectos de Ciencia, Tecnología e Innovación (CTI). 
Durante el periodo se realizaron más de 220 acercamientos y contactos comerciales y se estructuraron y presentaron 7 propuestas comerciales. En el mes de agosto, se desarrollaron los Encuentros de Transformación Digital con alcaldías de categorías 1 y 2 y alcaldías distritales, contando con más de 150 participantes lo que permitió presentar la oferta institucional y generar nuevas posibilidades de vinculación a los SCD y de implementación de soluciones tecnológicas. En septiembre, la participación en ANDICOM permitió establecer más de 60 contactos comerciales, de los cuales se identificaron 22 potenciales clientes y 38 potenciales aliados comerciales.</t>
  </si>
  <si>
    <t xml:space="preserve"> </t>
  </si>
  <si>
    <t>IND</t>
  </si>
  <si>
    <t>ID_IND</t>
  </si>
  <si>
    <t>PROCESOS</t>
  </si>
  <si>
    <t>NOMBRE DE INDICADOR</t>
  </si>
  <si>
    <t>MEDIDA INDICADOR</t>
  </si>
  <si>
    <t>UNIDAD DE MEDIDA</t>
  </si>
  <si>
    <t>META</t>
  </si>
  <si>
    <t>PERIODICIDAD</t>
  </si>
  <si>
    <t>SCDA01</t>
  </si>
  <si>
    <t>Nivel de Implementación</t>
  </si>
  <si>
    <t>CM01</t>
  </si>
  <si>
    <t xml:space="preserve"> Plan de Acción de Comunicaciones elaborado</t>
  </si>
  <si>
    <t>Documento elaborado</t>
  </si>
  <si>
    <t>Bimestral</t>
  </si>
  <si>
    <t>CM02</t>
  </si>
  <si>
    <t>Nivel de implementación</t>
  </si>
  <si>
    <t>DE01</t>
  </si>
  <si>
    <t>Plan de trabajo para la implementación de la Política de Gestión del conocimiento y la innovación implementado</t>
  </si>
  <si>
    <t>DE02</t>
  </si>
  <si>
    <t>PAI,PAA, Anteproyecto, POAI, MGMP,PAI</t>
  </si>
  <si>
    <t>Instrumentos Elaborados</t>
  </si>
  <si>
    <t>DE03</t>
  </si>
  <si>
    <t>Plan de trabajo para la implementaciòn deTablero de Control de la AND</t>
  </si>
  <si>
    <t>Avance del Plan de Trabajo</t>
  </si>
  <si>
    <t>DE04</t>
  </si>
  <si>
    <t>Presentar a Comité Directivo o Institucional Informe seguimiento Plan MIPG</t>
  </si>
  <si>
    <t>Informes presentados</t>
  </si>
  <si>
    <t>EP01</t>
  </si>
  <si>
    <t>Implementacion de Alianzas Estrategicas</t>
  </si>
  <si>
    <t xml:space="preserve">Nivel de Implementaciòn </t>
  </si>
  <si>
    <t>AD01</t>
  </si>
  <si>
    <t>CT01</t>
  </si>
  <si>
    <t>Gestion Contractual</t>
  </si>
  <si>
    <t>Actualizacion de Manuales</t>
  </si>
  <si>
    <t>GI01</t>
  </si>
  <si>
    <t>Programa de Transparencia y Ética Pública elaborado de la agencia  implementado</t>
  </si>
  <si>
    <t>GN01</t>
  </si>
  <si>
    <t>Gestion de Negocios</t>
  </si>
  <si>
    <t>Plan de Acciòn Modelo de negocio Implementado AND</t>
  </si>
  <si>
    <t>CTI01</t>
  </si>
  <si>
    <t>CTI02</t>
  </si>
  <si>
    <t>Nivel de Implementaciòn</t>
  </si>
  <si>
    <t>CTI03</t>
  </si>
  <si>
    <t>Informe red de conformación de una red de alianzas implementado</t>
  </si>
  <si>
    <t>CTI04</t>
  </si>
  <si>
    <t>Informe Elaborado y Socializado</t>
  </si>
  <si>
    <t>TI01</t>
  </si>
  <si>
    <t>TI02</t>
  </si>
  <si>
    <t>Plan de implementación de  Arquitectura Empresarial implementado</t>
  </si>
  <si>
    <t>TH01</t>
  </si>
  <si>
    <t xml:space="preserve"> Modelo de Gestión de Talento Humano implementado</t>
  </si>
  <si>
    <t>TH02</t>
  </si>
  <si>
    <t>TH03</t>
  </si>
  <si>
    <t>Plan  Estratégico de Talento Humano (incluye capacitación, bienestar e incentivos y código de integridad) implementado</t>
  </si>
  <si>
    <t>TH04</t>
  </si>
  <si>
    <t>GD01</t>
  </si>
  <si>
    <t>FN01</t>
  </si>
  <si>
    <t>Estados Financieros</t>
  </si>
  <si>
    <t>JR01</t>
  </si>
  <si>
    <t>Gestion Juridica</t>
  </si>
  <si>
    <t>Informe</t>
  </si>
  <si>
    <t>JR02</t>
  </si>
  <si>
    <t>Plan de Trabajo Registro Unico de TIC</t>
  </si>
  <si>
    <t>SCDP01</t>
  </si>
  <si>
    <t>SCDP02</t>
  </si>
  <si>
    <t>SCDP03</t>
  </si>
  <si>
    <t>SCDP04</t>
  </si>
  <si>
    <t>Informes de la operación de los Servicios Ciudadanos Digitales y GOV.CO</t>
  </si>
  <si>
    <t>Número de informes de la operación de los Servicios Ciudadanos Digitales y GOV.CO elaborados</t>
  </si>
  <si>
    <t>SM01</t>
  </si>
  <si>
    <t>Informe de seguimiento a la implementacón de la gestión integral de riesgos</t>
  </si>
  <si>
    <t>SM02</t>
  </si>
  <si>
    <t>Plan de trabajo para la implementacón del sistema de control interno elaborado</t>
  </si>
  <si>
    <t>SM03</t>
  </si>
  <si>
    <t>SYPI01</t>
  </si>
  <si>
    <t>Plan de trabajo de seguridad de la información elaborado</t>
  </si>
  <si>
    <t>SYPI02</t>
  </si>
  <si>
    <t>SYPI03</t>
  </si>
  <si>
    <t>Plan de Gestión de datos personales elaborado</t>
  </si>
  <si>
    <t>SYPI04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</si>
</sst>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Aptos Narrow"/>
      <family val="2"/>
      <scheme val="minor"/>
    </font>
    <font>
      <sz val="11"/>
      <color theme="1"/>
      <name val="Aptos Narrow"/>
      <family val="2"/>
      <scheme val="minor"/>
    </font>
    <font>
      <b/>
      <sz val="11"/>
      <color theme="1"/>
      <name val="Verdana"/>
      <family val="2"/>
    </font>
    <font>
      <sz val="10"/>
      <color theme="1"/>
      <name val="Aptos Narrow"/>
      <family val="2"/>
      <scheme val="minor"/>
    </font>
    <font>
      <b/>
      <sz val="11"/>
      <name val="Verdana"/>
      <family val="2"/>
    </font>
    <font>
      <b/>
      <sz val="8"/>
      <name val="Montserrat"/>
      <family val="2"/>
    </font>
    <font>
      <sz val="11"/>
      <color rgb="FF000000"/>
      <name val="Aptos Narrow"/>
      <family val="2"/>
      <scheme val="minor"/>
    </font>
    <font>
      <sz val="10"/>
      <name val="Aptos Narrow"/>
      <family val="2"/>
      <scheme val="minor"/>
    </font>
    <font>
      <sz val="11"/>
      <color theme="1"/>
      <name val="Calibri"/>
      <family val="2"/>
    </font>
    <font>
      <b/>
      <sz val="11"/>
      <color rgb="FFFF0000"/>
      <name val="Aptos Narrow"/>
      <family val="2"/>
      <scheme val="minor"/>
    </font>
    <font>
      <u/>
      <sz val="11"/>
      <color theme="10"/>
      <name val="Aptos Narrow"/>
      <family val="2"/>
      <scheme val="minor"/>
    </font>
    <font>
      <sz val="8"/>
      <name val="Aptos Narrow"/>
      <family val="2"/>
      <scheme val="minor"/>
    </font>
    <font>
      <sz val="9"/>
      <color theme="1"/>
      <name val="Verdana"/>
      <family val="2"/>
    </font>
    <font>
      <sz val="9"/>
      <name val="Verdana"/>
      <family val="2"/>
    </font>
    <font>
      <sz val="9"/>
      <color rgb="FF000000"/>
      <name val="Verdana"/>
      <family val="2"/>
    </font>
    <font>
      <sz val="12"/>
      <color rgb="FF000000"/>
      <name val="Aptos"/>
      <family val="2"/>
      <charset val="1"/>
    </font>
    <font>
      <sz val="11"/>
      <color theme="1"/>
      <name val="Verdana"/>
      <family val="2"/>
    </font>
    <font>
      <sz val="10"/>
      <color theme="1"/>
      <name val="Verdana"/>
      <family val="2"/>
    </font>
    <font>
      <b/>
      <sz val="8"/>
      <name val="Verdana"/>
      <family val="2"/>
    </font>
    <font>
      <b/>
      <sz val="9"/>
      <color rgb="FF000000"/>
      <name val="Calibri"/>
      <family val="2"/>
    </font>
    <font>
      <sz val="9"/>
      <color rgb="FF000000"/>
      <name val="Calibri"/>
      <family val="2"/>
    </font>
    <font>
      <sz val="11"/>
      <name val="Aptos Narrow"/>
      <family val="2"/>
      <scheme val="minor"/>
    </font>
    <font>
      <b/>
      <sz val="11"/>
      <name val="Calibri"/>
      <family val="2"/>
    </font>
    <font>
      <sz val="11"/>
      <name val="Calibri"/>
      <family val="2"/>
    </font>
    <font>
      <u/>
      <sz val="9"/>
      <color theme="10"/>
      <name val="Verdana"/>
      <family val="2"/>
    </font>
    <font>
      <b/>
      <sz val="11"/>
      <color theme="0"/>
      <name val="Verdana"/>
      <family val="2"/>
    </font>
    <font>
      <sz val="11"/>
      <name val="Aptos Narrow"/>
      <family val="2"/>
    </font>
    <font>
      <sz val="11"/>
      <color rgb="FF000000"/>
      <name val="Aptos Narrow"/>
      <family val="2"/>
    </font>
    <font>
      <sz val="11"/>
      <color rgb="FF000000"/>
      <name val="Aptos Narrow"/>
      <family val="1"/>
      <charset val="1"/>
    </font>
    <font>
      <sz val="12"/>
      <color theme="1"/>
      <name val="Aptos"/>
      <family val="1"/>
      <charset val="1"/>
    </font>
    <font>
      <b/>
      <sz val="14"/>
      <name val="Verdana"/>
      <family val="2"/>
    </font>
    <font>
      <sz val="11"/>
      <color rgb="FF0F1015"/>
      <name val="Canva Sans"/>
      <charset val="1"/>
    </font>
    <font>
      <u val="double"/>
      <sz val="11"/>
      <color theme="10"/>
      <name val="Aptos Narrow"/>
      <family val="2"/>
      <scheme val="minor"/>
    </font>
    <font>
      <sz val="11"/>
      <color rgb="FF0A0A0A"/>
      <name val="Aptos Narrow"/>
      <family val="2"/>
      <scheme val="minor"/>
    </font>
    <font>
      <sz val="11"/>
      <color rgb="FF0F1015"/>
      <name val="Aptos Narrow"/>
      <family val="2"/>
      <scheme val="minor"/>
    </font>
    <font>
      <sz val="12"/>
      <color rgb="FF0A0A0A"/>
      <name val="Aptos Narrow"/>
      <family val="2"/>
      <scheme val="minor"/>
    </font>
    <font>
      <sz val="9"/>
      <color theme="1"/>
      <name val="Verdana"/>
    </font>
    <font>
      <u/>
      <sz val="11"/>
      <color rgb="FF467886"/>
      <name val="Aptos Narrow"/>
      <scheme val="minor"/>
    </font>
    <font>
      <b/>
      <u/>
      <sz val="11"/>
      <color rgb="FF000000"/>
      <name val="Aptos Narrow"/>
      <scheme val="minor"/>
    </font>
    <font>
      <u/>
      <sz val="11"/>
      <color theme="10"/>
      <name val="Aptos Narrow"/>
      <scheme val="minor"/>
    </font>
    <font>
      <u/>
      <sz val="11"/>
      <color rgb="FF000000"/>
      <name val="Aptos Narrow"/>
      <scheme val="minor"/>
    </font>
  </fonts>
  <fills count="16">
    <fill>
      <patternFill patternType="none"/>
    </fill>
    <fill>
      <patternFill patternType="gray125"/>
    </fill>
    <fill>
      <patternFill patternType="solid">
        <fgColor theme="0"/>
        <bgColor indexed="64"/>
      </patternFill>
    </fill>
    <fill>
      <patternFill patternType="solid">
        <fgColor rgb="FFE9A145"/>
        <bgColor indexed="64"/>
      </patternFill>
    </fill>
    <fill>
      <patternFill patternType="solid">
        <fgColor rgb="FFF1C487"/>
        <bgColor indexed="64"/>
      </patternFill>
    </fill>
    <fill>
      <patternFill patternType="solid">
        <fgColor rgb="FFFBE5D6"/>
        <bgColor indexed="64"/>
      </patternFill>
    </fill>
    <fill>
      <patternFill patternType="solid">
        <fgColor rgb="FF4472C4"/>
        <bgColor indexed="64"/>
      </patternFill>
    </fill>
    <fill>
      <patternFill patternType="solid">
        <fgColor theme="9" tint="0.79998168889431442"/>
        <bgColor indexed="64"/>
      </patternFill>
    </fill>
    <fill>
      <patternFill patternType="solid">
        <fgColor theme="5" tint="-0.249977111117893"/>
        <bgColor indexed="64"/>
      </patternFill>
    </fill>
    <fill>
      <patternFill patternType="solid">
        <fgColor theme="0"/>
        <bgColor rgb="FF000000"/>
      </patternFill>
    </fill>
    <fill>
      <patternFill patternType="solid">
        <fgColor theme="7" tint="0.59999389629810485"/>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rgb="FFFFFF00"/>
        <bgColor indexed="64"/>
      </patternFill>
    </fill>
    <fill>
      <patternFill patternType="solid">
        <fgColor theme="9"/>
        <bgColor indexed="64"/>
      </patternFill>
    </fill>
    <fill>
      <patternFill patternType="solid">
        <fgColor rgb="FF00B050"/>
        <bgColor indexed="64"/>
      </patternFill>
    </fill>
  </fills>
  <borders count="2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medium">
        <color auto="1"/>
      </top>
      <bottom style="thin">
        <color theme="4" tint="0.39997558519241921"/>
      </bottom>
      <diagonal/>
    </border>
    <border>
      <left style="thin">
        <color auto="1"/>
      </left>
      <right style="thin">
        <color auto="1"/>
      </right>
      <top style="medium">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rgb="FF000000"/>
      </left>
      <right style="thin">
        <color rgb="FF000000"/>
      </right>
      <top/>
      <bottom style="thin">
        <color rgb="FF000000"/>
      </bottom>
      <diagonal/>
    </border>
    <border>
      <left/>
      <right/>
      <top/>
      <bottom style="medium">
        <color auto="1"/>
      </bottom>
      <diagonal/>
    </border>
    <border>
      <left/>
      <right style="thin">
        <color auto="1"/>
      </right>
      <top/>
      <bottom style="medium">
        <color auto="1"/>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auto="1"/>
      </left>
      <right/>
      <top/>
      <bottom style="thin">
        <color auto="1"/>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right/>
      <top style="thin">
        <color rgb="FF000000"/>
      </top>
      <bottom style="thin">
        <color rgb="FF000000"/>
      </bottom>
      <diagonal/>
    </border>
  </borders>
  <cellStyleXfs count="4">
    <xf numFmtId="0" fontId="0" fillId="0" borderId="0"/>
    <xf numFmtId="9" fontId="1"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cellStyleXfs>
  <cellXfs count="427">
    <xf numFmtId="0" fontId="0" fillId="0" borderId="0" xfId="0"/>
    <xf numFmtId="0" fontId="3" fillId="2" borderId="0" xfId="0" applyFont="1" applyFill="1" applyAlignment="1">
      <alignment vertical="center" wrapText="1"/>
    </xf>
    <xf numFmtId="0" fontId="3" fillId="2" borderId="0" xfId="0" applyFont="1" applyFill="1" applyAlignment="1">
      <alignment horizontal="center" vertical="center" wrapText="1"/>
    </xf>
    <xf numFmtId="0" fontId="0" fillId="0" borderId="0" xfId="0" applyAlignment="1">
      <alignment horizontal="center" vertical="center" wrapText="1"/>
    </xf>
    <xf numFmtId="0" fontId="3" fillId="2" borderId="0" xfId="0" applyFont="1" applyFill="1" applyAlignment="1">
      <alignment horizontal="left" vertical="center" wrapText="1"/>
    </xf>
    <xf numFmtId="0" fontId="0" fillId="0" borderId="0" xfId="0" applyAlignment="1">
      <alignment wrapText="1"/>
    </xf>
    <xf numFmtId="0" fontId="5" fillId="3" borderId="5"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6" xfId="0" applyFont="1" applyFill="1" applyBorder="1" applyAlignment="1" applyProtection="1">
      <alignment horizontal="center" vertical="center" wrapText="1"/>
      <protection locked="0"/>
    </xf>
    <xf numFmtId="0" fontId="5" fillId="5" borderId="8" xfId="0" applyFont="1" applyFill="1" applyBorder="1" applyAlignment="1">
      <alignment horizontal="center" vertical="center" wrapText="1"/>
    </xf>
    <xf numFmtId="0" fontId="5" fillId="5" borderId="8" xfId="0" applyFont="1" applyFill="1" applyBorder="1" applyAlignment="1" applyProtection="1">
      <alignment horizontal="center" vertical="center" wrapText="1"/>
      <protection locked="0"/>
    </xf>
    <xf numFmtId="0" fontId="0" fillId="0" borderId="8" xfId="0" applyBorder="1" applyAlignment="1">
      <alignment horizontal="center" vertical="center"/>
    </xf>
    <xf numFmtId="0" fontId="3" fillId="2" borderId="8" xfId="0" applyFont="1" applyFill="1" applyBorder="1" applyAlignment="1">
      <alignment horizontal="center" vertical="center" wrapText="1"/>
    </xf>
    <xf numFmtId="0" fontId="7" fillId="0" borderId="8" xfId="0" applyFont="1" applyBorder="1" applyAlignment="1">
      <alignment horizontal="center" vertical="center" wrapText="1"/>
    </xf>
    <xf numFmtId="0" fontId="3" fillId="0" borderId="8" xfId="0" applyFont="1" applyBorder="1" applyAlignment="1">
      <alignment horizontal="center" vertical="center" wrapText="1"/>
    </xf>
    <xf numFmtId="9" fontId="3" fillId="2" borderId="8" xfId="0" applyNumberFormat="1" applyFont="1" applyFill="1" applyBorder="1" applyAlignment="1">
      <alignment horizontal="center" vertical="center" wrapText="1"/>
    </xf>
    <xf numFmtId="0" fontId="7" fillId="2" borderId="8" xfId="0" applyFont="1" applyFill="1" applyBorder="1" applyAlignment="1">
      <alignment horizontal="center" vertical="center" wrapText="1"/>
    </xf>
    <xf numFmtId="9" fontId="7" fillId="2" borderId="8" xfId="0" applyNumberFormat="1" applyFont="1" applyFill="1" applyBorder="1" applyAlignment="1">
      <alignment horizontal="center" vertical="center" wrapText="1"/>
    </xf>
    <xf numFmtId="1" fontId="3" fillId="0" borderId="8" xfId="0" applyNumberFormat="1" applyFont="1" applyBorder="1" applyAlignment="1">
      <alignment horizontal="center" vertical="center" wrapText="1"/>
    </xf>
    <xf numFmtId="0" fontId="3" fillId="2" borderId="8" xfId="0" applyFont="1" applyFill="1" applyBorder="1" applyAlignment="1">
      <alignment horizontal="center" vertical="center"/>
    </xf>
    <xf numFmtId="0" fontId="5" fillId="3" borderId="4" xfId="0" applyFont="1" applyFill="1" applyBorder="1" applyAlignment="1">
      <alignment horizontal="center" vertical="center" wrapText="1"/>
    </xf>
    <xf numFmtId="0" fontId="4" fillId="3" borderId="0" xfId="0" applyFont="1" applyFill="1" applyAlignment="1">
      <alignment horizontal="center" wrapText="1"/>
    </xf>
    <xf numFmtId="1" fontId="3" fillId="2" borderId="8" xfId="0" applyNumberFormat="1" applyFont="1" applyFill="1" applyBorder="1" applyAlignment="1">
      <alignment horizontal="center" vertical="center"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0" fontId="12" fillId="0" borderId="0" xfId="0" applyFont="1" applyAlignment="1">
      <alignment horizontal="center" vertical="center"/>
    </xf>
    <xf numFmtId="9" fontId="0" fillId="0" borderId="0" xfId="1" applyFont="1" applyFill="1" applyBorder="1"/>
    <xf numFmtId="0" fontId="16" fillId="0" borderId="0" xfId="0" applyFont="1"/>
    <xf numFmtId="0" fontId="17" fillId="2" borderId="0" xfId="0" applyFont="1" applyFill="1" applyAlignment="1">
      <alignment vertical="center" wrapText="1"/>
    </xf>
    <xf numFmtId="0" fontId="17" fillId="2" borderId="0" xfId="0" applyFont="1" applyFill="1" applyAlignment="1">
      <alignment horizontal="center" vertical="center" wrapText="1"/>
    </xf>
    <xf numFmtId="0" fontId="16" fillId="0" borderId="0" xfId="0" applyFont="1" applyAlignment="1">
      <alignment horizontal="center" vertical="center" wrapText="1"/>
    </xf>
    <xf numFmtId="0" fontId="17" fillId="2" borderId="0" xfId="0" applyFont="1" applyFill="1" applyAlignment="1">
      <alignment horizontal="left" vertical="center" wrapText="1"/>
    </xf>
    <xf numFmtId="0" fontId="16" fillId="0" borderId="0" xfId="0" applyFont="1" applyAlignment="1">
      <alignment wrapText="1"/>
    </xf>
    <xf numFmtId="0" fontId="18" fillId="3" borderId="5" xfId="0" applyFont="1" applyFill="1" applyBorder="1" applyAlignment="1">
      <alignment horizontal="center" vertical="center" wrapText="1"/>
    </xf>
    <xf numFmtId="0" fontId="18" fillId="4" borderId="5" xfId="0" applyFont="1" applyFill="1" applyBorder="1" applyAlignment="1">
      <alignment horizontal="center" vertical="center" wrapText="1"/>
    </xf>
    <xf numFmtId="0" fontId="18" fillId="5" borderId="6" xfId="0" applyFont="1" applyFill="1" applyBorder="1" applyAlignment="1">
      <alignment horizontal="center" vertical="center" wrapText="1"/>
    </xf>
    <xf numFmtId="0" fontId="18" fillId="5" borderId="7" xfId="0" applyFont="1" applyFill="1" applyBorder="1" applyAlignment="1">
      <alignment horizontal="center" vertical="center" wrapText="1"/>
    </xf>
    <xf numFmtId="0" fontId="18" fillId="5" borderId="6" xfId="0" applyFont="1" applyFill="1" applyBorder="1" applyAlignment="1" applyProtection="1">
      <alignment horizontal="center" vertical="center" wrapText="1"/>
      <protection locked="0"/>
    </xf>
    <xf numFmtId="0" fontId="18" fillId="5" borderId="8" xfId="0" applyFont="1" applyFill="1" applyBorder="1" applyAlignment="1">
      <alignment horizontal="center" vertical="center" wrapText="1"/>
    </xf>
    <xf numFmtId="0" fontId="18" fillId="5" borderId="8" xfId="0" applyFont="1" applyFill="1" applyBorder="1" applyAlignment="1" applyProtection="1">
      <alignment horizontal="center" vertical="center" wrapText="1"/>
      <protection locked="0"/>
    </xf>
    <xf numFmtId="0" fontId="19" fillId="6" borderId="8" xfId="0" applyFont="1" applyFill="1" applyBorder="1" applyAlignment="1">
      <alignment horizontal="center" vertical="center"/>
    </xf>
    <xf numFmtId="0" fontId="19" fillId="6" borderId="8" xfId="0" applyFont="1" applyFill="1" applyBorder="1" applyAlignment="1">
      <alignment horizontal="center" vertical="center" wrapText="1"/>
    </xf>
    <xf numFmtId="0" fontId="20" fillId="0" borderId="8" xfId="0" applyFont="1" applyBorder="1" applyAlignment="1">
      <alignment horizontal="center" vertical="center" wrapText="1"/>
    </xf>
    <xf numFmtId="9" fontId="7" fillId="0" borderId="8" xfId="1" applyFont="1" applyFill="1" applyBorder="1" applyAlignment="1">
      <alignment horizontal="center" vertical="center" wrapText="1"/>
    </xf>
    <xf numFmtId="9" fontId="3" fillId="2" borderId="8" xfId="1" applyFont="1" applyFill="1" applyBorder="1" applyAlignment="1">
      <alignment horizontal="center" vertical="center" wrapText="1"/>
    </xf>
    <xf numFmtId="9" fontId="3" fillId="0" borderId="8" xfId="1" applyFont="1" applyFill="1" applyBorder="1" applyAlignment="1">
      <alignment horizontal="center" vertical="center"/>
    </xf>
    <xf numFmtId="1" fontId="7" fillId="2" borderId="8" xfId="0" applyNumberFormat="1" applyFont="1" applyFill="1" applyBorder="1" applyAlignment="1">
      <alignment horizontal="center" vertical="center" wrapText="1"/>
    </xf>
    <xf numFmtId="0" fontId="12" fillId="7" borderId="8" xfId="0" applyFont="1" applyFill="1" applyBorder="1" applyAlignment="1">
      <alignment horizontal="center" vertical="center" wrapText="1"/>
    </xf>
    <xf numFmtId="0" fontId="4" fillId="3" borderId="7" xfId="0" applyFont="1" applyFill="1" applyBorder="1" applyAlignment="1">
      <alignment horizontal="center" wrapText="1"/>
    </xf>
    <xf numFmtId="0" fontId="4" fillId="3" borderId="15" xfId="0" applyFont="1" applyFill="1" applyBorder="1" applyAlignment="1">
      <alignment horizontal="center" wrapText="1"/>
    </xf>
    <xf numFmtId="0" fontId="25" fillId="0" borderId="0" xfId="0" applyFont="1" applyAlignment="1">
      <alignment wrapText="1"/>
    </xf>
    <xf numFmtId="0" fontId="18" fillId="3" borderId="4" xfId="0" applyFont="1" applyFill="1" applyBorder="1" applyAlignment="1">
      <alignment horizontal="center" vertical="center" wrapText="1"/>
    </xf>
    <xf numFmtId="0" fontId="0" fillId="0" borderId="0" xfId="0" applyAlignment="1">
      <alignment horizontal="center"/>
    </xf>
    <xf numFmtId="0" fontId="0" fillId="2" borderId="0" xfId="0" applyFill="1"/>
    <xf numFmtId="0" fontId="0" fillId="2" borderId="0" xfId="0" applyFill="1" applyAlignment="1">
      <alignment horizontal="center"/>
    </xf>
    <xf numFmtId="0" fontId="29" fillId="0" borderId="0" xfId="0" applyFont="1"/>
    <xf numFmtId="0" fontId="29" fillId="0" borderId="0" xfId="0" applyFont="1" applyAlignment="1">
      <alignment horizontal="center" vertical="center" wrapText="1"/>
    </xf>
    <xf numFmtId="0" fontId="5" fillId="5" borderId="11" xfId="0" applyFont="1" applyFill="1" applyBorder="1" applyAlignment="1">
      <alignment horizontal="center" vertical="center" wrapText="1"/>
    </xf>
    <xf numFmtId="0" fontId="5" fillId="5" borderId="11" xfId="0" applyFont="1" applyFill="1" applyBorder="1" applyAlignment="1" applyProtection="1">
      <alignment horizontal="center" vertical="center" wrapText="1"/>
      <protection locked="0"/>
    </xf>
    <xf numFmtId="0" fontId="5" fillId="5" borderId="15" xfId="0" applyFont="1" applyFill="1" applyBorder="1" applyAlignment="1">
      <alignment horizontal="center" vertical="center" wrapText="1"/>
    </xf>
    <xf numFmtId="0" fontId="25" fillId="8" borderId="8" xfId="0" applyFont="1" applyFill="1" applyBorder="1" applyAlignment="1">
      <alignment horizontal="center" wrapText="1"/>
    </xf>
    <xf numFmtId="0" fontId="25" fillId="8" borderId="9" xfId="0" applyFont="1" applyFill="1" applyBorder="1" applyAlignment="1">
      <alignment horizontal="center" wrapText="1"/>
    </xf>
    <xf numFmtId="0" fontId="0" fillId="2" borderId="0" xfId="0" applyFill="1" applyAlignment="1">
      <alignment wrapText="1"/>
    </xf>
    <xf numFmtId="0" fontId="0" fillId="2" borderId="8" xfId="0" applyFill="1" applyBorder="1" applyAlignment="1">
      <alignment horizontal="center" vertical="center" wrapText="1"/>
    </xf>
    <xf numFmtId="1" fontId="0" fillId="2" borderId="8" xfId="0" applyNumberFormat="1" applyFill="1" applyBorder="1" applyAlignment="1" applyProtection="1">
      <alignment horizontal="center" vertical="center"/>
      <protection locked="0"/>
    </xf>
    <xf numFmtId="0" fontId="0" fillId="2" borderId="8" xfId="0" applyFill="1" applyBorder="1" applyProtection="1">
      <protection locked="0"/>
    </xf>
    <xf numFmtId="0" fontId="10" fillId="2" borderId="8" xfId="2" applyFill="1" applyBorder="1" applyAlignment="1">
      <alignment horizontal="center" vertical="center"/>
    </xf>
    <xf numFmtId="0" fontId="27" fillId="2" borderId="8" xfId="0" applyFont="1" applyFill="1" applyBorder="1" applyAlignment="1">
      <alignment horizontal="center" vertical="center" wrapText="1"/>
    </xf>
    <xf numFmtId="9" fontId="0" fillId="2" borderId="8" xfId="0" applyNumberFormat="1" applyFill="1" applyBorder="1" applyAlignment="1" applyProtection="1">
      <alignment horizontal="center" vertical="center"/>
      <protection locked="0"/>
    </xf>
    <xf numFmtId="9" fontId="0" fillId="2" borderId="8" xfId="0" applyNumberFormat="1" applyFill="1" applyBorder="1" applyProtection="1">
      <protection locked="0"/>
    </xf>
    <xf numFmtId="0" fontId="0" fillId="2" borderId="8" xfId="0" applyFill="1" applyBorder="1" applyAlignment="1">
      <alignment horizontal="center" vertical="center"/>
    </xf>
    <xf numFmtId="0" fontId="0" fillId="2" borderId="8" xfId="0" applyFill="1" applyBorder="1"/>
    <xf numFmtId="1" fontId="0" fillId="2" borderId="8" xfId="1" applyNumberFormat="1" applyFont="1" applyFill="1" applyBorder="1" applyAlignment="1" applyProtection="1">
      <alignment horizontal="center" vertical="center"/>
    </xf>
    <xf numFmtId="9" fontId="0" fillId="2" borderId="8" xfId="1" applyFont="1" applyFill="1" applyBorder="1" applyAlignment="1" applyProtection="1">
      <alignment horizontal="center" vertical="center" wrapText="1"/>
    </xf>
    <xf numFmtId="0" fontId="26" fillId="2" borderId="8" xfId="0" applyFont="1" applyFill="1" applyBorder="1" applyAlignment="1">
      <alignment horizontal="center" vertical="center" wrapText="1"/>
    </xf>
    <xf numFmtId="1" fontId="0" fillId="2" borderId="8" xfId="0" applyNumberFormat="1" applyFill="1" applyBorder="1" applyAlignment="1">
      <alignment horizontal="center" vertical="center"/>
    </xf>
    <xf numFmtId="1" fontId="0" fillId="2" borderId="8" xfId="0" applyNumberFormat="1" applyFill="1" applyBorder="1" applyAlignment="1" applyProtection="1">
      <alignment horizontal="center" vertical="center" indent="2"/>
      <protection locked="0"/>
    </xf>
    <xf numFmtId="0" fontId="27" fillId="9" borderId="8" xfId="0" applyFont="1" applyFill="1" applyBorder="1" applyAlignment="1">
      <alignment horizontal="center" vertical="center" wrapText="1"/>
    </xf>
    <xf numFmtId="1" fontId="0" fillId="2" borderId="12" xfId="0" applyNumberFormat="1" applyFill="1" applyBorder="1" applyAlignment="1">
      <alignment horizontal="center" vertical="center"/>
    </xf>
    <xf numFmtId="1" fontId="0" fillId="2" borderId="12" xfId="0" applyNumberFormat="1" applyFill="1" applyBorder="1" applyAlignment="1" applyProtection="1">
      <alignment horizontal="center" vertical="center"/>
      <protection locked="0"/>
    </xf>
    <xf numFmtId="0" fontId="10" fillId="2" borderId="16" xfId="2" applyFill="1" applyBorder="1" applyAlignment="1" applyProtection="1">
      <alignment horizontal="center" vertical="center" wrapText="1"/>
      <protection locked="0"/>
    </xf>
    <xf numFmtId="0" fontId="10" fillId="2" borderId="8" xfId="2" applyFill="1" applyBorder="1" applyAlignment="1" applyProtection="1">
      <alignment horizontal="center" vertical="center" wrapText="1"/>
      <protection locked="0"/>
    </xf>
    <xf numFmtId="1" fontId="0" fillId="2" borderId="10" xfId="0" applyNumberFormat="1" applyFill="1" applyBorder="1" applyAlignment="1">
      <alignment horizontal="center" vertical="center"/>
    </xf>
    <xf numFmtId="0" fontId="10" fillId="2" borderId="11" xfId="2" applyFill="1" applyBorder="1" applyAlignment="1" applyProtection="1">
      <alignment horizontal="left" vertical="center" wrapText="1"/>
      <protection locked="0"/>
    </xf>
    <xf numFmtId="9" fontId="0" fillId="2" borderId="8" xfId="0" applyNumberFormat="1" applyFill="1" applyBorder="1" applyAlignment="1">
      <alignment horizontal="center" vertical="center"/>
    </xf>
    <xf numFmtId="9" fontId="0" fillId="2" borderId="8" xfId="1" applyFont="1" applyFill="1" applyBorder="1" applyAlignment="1" applyProtection="1">
      <alignment horizontal="center" vertical="center"/>
    </xf>
    <xf numFmtId="9" fontId="0" fillId="2" borderId="8" xfId="0" applyNumberFormat="1" applyFill="1" applyBorder="1" applyAlignment="1">
      <alignment horizontal="center" vertical="center" wrapText="1"/>
    </xf>
    <xf numFmtId="9" fontId="0" fillId="2" borderId="8" xfId="0" applyNumberFormat="1" applyFill="1" applyBorder="1" applyAlignment="1" applyProtection="1">
      <alignment horizontal="center" vertical="center" indent="2"/>
      <protection locked="0"/>
    </xf>
    <xf numFmtId="0" fontId="32" fillId="2" borderId="8" xfId="2" applyFont="1" applyFill="1" applyBorder="1" applyAlignment="1">
      <alignment horizontal="center" vertical="center"/>
    </xf>
    <xf numFmtId="9" fontId="0" fillId="2" borderId="10" xfId="1" applyFont="1" applyFill="1" applyBorder="1" applyAlignment="1" applyProtection="1">
      <alignment horizontal="center" vertical="center" wrapText="1"/>
    </xf>
    <xf numFmtId="9" fontId="1" fillId="2" borderId="11" xfId="1" applyFont="1" applyFill="1" applyBorder="1" applyAlignment="1" applyProtection="1">
      <alignment horizontal="left" vertical="center" wrapText="1"/>
    </xf>
    <xf numFmtId="9" fontId="0" fillId="2" borderId="11" xfId="1" applyFont="1" applyFill="1" applyBorder="1" applyAlignment="1" applyProtection="1">
      <alignment horizontal="center" vertical="center"/>
    </xf>
    <xf numFmtId="9" fontId="0" fillId="2" borderId="19" xfId="1" applyFont="1" applyFill="1" applyBorder="1" applyAlignment="1" applyProtection="1">
      <alignment horizontal="center" vertical="center"/>
    </xf>
    <xf numFmtId="0" fontId="1" fillId="2" borderId="11" xfId="0" applyFont="1" applyFill="1" applyBorder="1" applyAlignment="1">
      <alignment horizontal="center" vertical="center" wrapText="1"/>
    </xf>
    <xf numFmtId="0" fontId="10" fillId="2" borderId="11" xfId="2" applyFill="1" applyBorder="1" applyAlignment="1">
      <alignment horizontal="center" vertical="center"/>
    </xf>
    <xf numFmtId="9" fontId="0" fillId="2" borderId="14" xfId="1" applyFont="1" applyFill="1" applyBorder="1" applyAlignment="1" applyProtection="1">
      <alignment horizontal="center" vertical="center"/>
    </xf>
    <xf numFmtId="9" fontId="0" fillId="2" borderId="8" xfId="1" applyFont="1" applyFill="1" applyBorder="1" applyAlignment="1" applyProtection="1">
      <alignment horizontal="left" vertical="center" wrapText="1"/>
    </xf>
    <xf numFmtId="9" fontId="0" fillId="2" borderId="8" xfId="1" applyFont="1" applyFill="1" applyBorder="1" applyAlignment="1" applyProtection="1">
      <alignment horizontal="center" vertical="center"/>
      <protection locked="0"/>
    </xf>
    <xf numFmtId="0" fontId="6" fillId="2" borderId="8" xfId="0" applyFont="1" applyFill="1" applyBorder="1" applyAlignment="1" applyProtection="1">
      <alignment vertical="top" wrapText="1"/>
      <protection locked="0"/>
    </xf>
    <xf numFmtId="0" fontId="9" fillId="2" borderId="8" xfId="0" applyFont="1" applyFill="1" applyBorder="1" applyAlignment="1" applyProtection="1">
      <alignment horizontal="center" vertical="center" wrapText="1"/>
      <protection locked="0"/>
    </xf>
    <xf numFmtId="0" fontId="13" fillId="2" borderId="8" xfId="0" applyFont="1" applyFill="1" applyBorder="1" applyAlignment="1">
      <alignment horizontal="center" vertical="center" wrapText="1"/>
    </xf>
    <xf numFmtId="0" fontId="12" fillId="2" borderId="8" xfId="0" applyFont="1" applyFill="1" applyBorder="1" applyAlignment="1">
      <alignment horizontal="center" vertical="center" wrapText="1"/>
    </xf>
    <xf numFmtId="9" fontId="13" fillId="2" borderId="8" xfId="1" applyFont="1" applyFill="1" applyBorder="1" applyAlignment="1" applyProtection="1">
      <alignment horizontal="center" vertical="center" wrapText="1"/>
    </xf>
    <xf numFmtId="9" fontId="21" fillId="2" borderId="8" xfId="1" applyFont="1" applyFill="1" applyBorder="1" applyAlignment="1" applyProtection="1">
      <alignment horizontal="center" vertical="center"/>
    </xf>
    <xf numFmtId="9" fontId="0" fillId="2" borderId="8" xfId="1" applyFont="1" applyFill="1" applyBorder="1" applyAlignment="1">
      <alignment horizontal="center" vertical="center" wrapText="1"/>
    </xf>
    <xf numFmtId="0" fontId="21" fillId="2" borderId="8" xfId="0" applyFont="1" applyFill="1" applyBorder="1" applyAlignment="1">
      <alignment vertical="center" wrapText="1"/>
    </xf>
    <xf numFmtId="9" fontId="21" fillId="2" borderId="8" xfId="1" applyFont="1" applyFill="1" applyBorder="1" applyAlignment="1">
      <alignment horizontal="center" vertical="center"/>
    </xf>
    <xf numFmtId="0" fontId="21" fillId="2" borderId="8" xfId="0" applyFont="1" applyFill="1" applyBorder="1" applyAlignment="1">
      <alignment horizontal="center" vertical="center"/>
    </xf>
    <xf numFmtId="9" fontId="21" fillId="2" borderId="8" xfId="1" applyFont="1" applyFill="1" applyBorder="1" applyAlignment="1" applyProtection="1">
      <alignment horizontal="center" vertical="center"/>
      <protection locked="0"/>
    </xf>
    <xf numFmtId="9" fontId="21" fillId="2" borderId="8" xfId="0" applyNumberFormat="1" applyFont="1" applyFill="1" applyBorder="1" applyAlignment="1">
      <alignment horizontal="center" vertical="center"/>
    </xf>
    <xf numFmtId="0" fontId="21" fillId="2" borderId="10" xfId="0" applyFont="1" applyFill="1" applyBorder="1" applyAlignment="1" applyProtection="1">
      <alignment vertical="top" wrapText="1"/>
      <protection locked="0"/>
    </xf>
    <xf numFmtId="0" fontId="13" fillId="2" borderId="11" xfId="0" applyFont="1" applyFill="1" applyBorder="1" applyAlignment="1" applyProtection="1">
      <alignment horizontal="center" vertical="center" wrapText="1"/>
      <protection locked="0"/>
    </xf>
    <xf numFmtId="0" fontId="26" fillId="2" borderId="8" xfId="0" applyFont="1" applyFill="1" applyBorder="1" applyAlignment="1">
      <alignment horizontal="left" vertical="center" wrapText="1"/>
    </xf>
    <xf numFmtId="0" fontId="27" fillId="2" borderId="10" xfId="0" applyFont="1" applyFill="1" applyBorder="1" applyAlignment="1">
      <alignment horizontal="center" vertical="center" wrapText="1"/>
    </xf>
    <xf numFmtId="0" fontId="0" fillId="2" borderId="8" xfId="0" applyFill="1" applyBorder="1" applyAlignment="1" applyProtection="1">
      <alignment vertical="top"/>
      <protection locked="0"/>
    </xf>
    <xf numFmtId="0" fontId="0" fillId="2" borderId="8" xfId="0" applyFill="1" applyBorder="1" applyAlignment="1" applyProtection="1">
      <alignment horizontal="center" vertical="center"/>
      <protection locked="0"/>
    </xf>
    <xf numFmtId="0" fontId="0" fillId="2" borderId="8" xfId="0" applyFill="1" applyBorder="1" applyAlignment="1">
      <alignment wrapText="1"/>
    </xf>
    <xf numFmtId="0" fontId="10" fillId="0" borderId="0" xfId="2" applyAlignment="1">
      <alignment horizontal="center" vertical="center"/>
    </xf>
    <xf numFmtId="9" fontId="3" fillId="2" borderId="8" xfId="1" applyFont="1" applyFill="1" applyBorder="1" applyAlignment="1" applyProtection="1">
      <alignment horizontal="center" vertical="center"/>
    </xf>
    <xf numFmtId="9" fontId="10" fillId="2" borderId="12" xfId="2" applyNumberFormat="1" applyFill="1" applyBorder="1" applyAlignment="1" applyProtection="1">
      <alignment horizontal="center" vertical="center" wrapText="1"/>
    </xf>
    <xf numFmtId="9" fontId="0" fillId="2" borderId="9" xfId="1" applyFont="1" applyFill="1" applyBorder="1" applyAlignment="1" applyProtection="1">
      <alignment horizontal="center" vertical="center"/>
    </xf>
    <xf numFmtId="9" fontId="10" fillId="2" borderId="8" xfId="2" applyNumberFormat="1" applyFill="1" applyBorder="1" applyAlignment="1" applyProtection="1">
      <alignment horizontal="center" vertical="center" wrapText="1"/>
    </xf>
    <xf numFmtId="0" fontId="27" fillId="2" borderId="8" xfId="0" applyFont="1" applyFill="1" applyBorder="1" applyAlignment="1">
      <alignment horizontal="left" vertical="center" wrapText="1"/>
    </xf>
    <xf numFmtId="0" fontId="8" fillId="2" borderId="8" xfId="0" applyFont="1" applyFill="1" applyBorder="1" applyAlignment="1" applyProtection="1">
      <alignment vertical="top" wrapText="1"/>
      <protection locked="0"/>
    </xf>
    <xf numFmtId="0" fontId="27" fillId="2" borderId="9" xfId="0" applyFont="1" applyFill="1" applyBorder="1" applyAlignment="1">
      <alignment horizontal="center" vertical="center" wrapText="1"/>
    </xf>
    <xf numFmtId="9" fontId="0" fillId="2" borderId="1" xfId="1" applyFont="1" applyFill="1" applyBorder="1" applyAlignment="1" applyProtection="1">
      <alignment horizontal="center" vertical="center"/>
    </xf>
    <xf numFmtId="0" fontId="27" fillId="2" borderId="22" xfId="0" applyFont="1" applyFill="1" applyBorder="1" applyAlignment="1">
      <alignment horizontal="center" vertical="center" wrapText="1"/>
    </xf>
    <xf numFmtId="0" fontId="10" fillId="2" borderId="22" xfId="2" applyFill="1" applyBorder="1" applyAlignment="1">
      <alignment horizontal="center" vertical="center"/>
    </xf>
    <xf numFmtId="0" fontId="10" fillId="0" borderId="8" xfId="2" applyBorder="1" applyAlignment="1">
      <alignment horizontal="center" vertical="center"/>
    </xf>
    <xf numFmtId="9" fontId="10" fillId="2" borderId="9" xfId="2" applyNumberFormat="1" applyFill="1" applyBorder="1" applyAlignment="1" applyProtection="1">
      <alignment horizontal="center" vertical="center" wrapText="1"/>
    </xf>
    <xf numFmtId="0" fontId="27" fillId="2" borderId="9" xfId="0" applyFont="1" applyFill="1" applyBorder="1" applyAlignment="1">
      <alignment horizontal="left" vertical="center" wrapText="1"/>
    </xf>
    <xf numFmtId="0" fontId="0" fillId="2" borderId="8" xfId="0" applyFill="1" applyBorder="1" applyAlignment="1" applyProtection="1">
      <alignment vertical="top" wrapText="1"/>
      <protection locked="0"/>
    </xf>
    <xf numFmtId="0" fontId="5" fillId="5" borderId="22" xfId="0" applyFont="1" applyFill="1" applyBorder="1" applyAlignment="1">
      <alignment horizontal="center" vertical="center" wrapText="1"/>
    </xf>
    <xf numFmtId="0" fontId="0" fillId="2" borderId="11" xfId="0" applyFill="1" applyBorder="1" applyAlignment="1" applyProtection="1">
      <alignment horizontal="center" vertical="center" wrapText="1"/>
      <protection locked="0"/>
    </xf>
    <xf numFmtId="0" fontId="13" fillId="2" borderId="8" xfId="0" applyFont="1" applyFill="1" applyBorder="1" applyAlignment="1">
      <alignment horizontal="center" vertical="center"/>
    </xf>
    <xf numFmtId="0" fontId="21" fillId="2" borderId="10" xfId="0" applyFont="1" applyFill="1" applyBorder="1" applyAlignment="1">
      <alignment horizontal="center" vertical="center"/>
    </xf>
    <xf numFmtId="9" fontId="21" fillId="2" borderId="11" xfId="1" applyFont="1" applyFill="1" applyBorder="1" applyAlignment="1">
      <alignment horizontal="center" vertical="center" wrapText="1"/>
    </xf>
    <xf numFmtId="9" fontId="21" fillId="2" borderId="11" xfId="1" applyFont="1" applyFill="1" applyBorder="1" applyAlignment="1">
      <alignment horizontal="left" vertical="center" wrapText="1"/>
    </xf>
    <xf numFmtId="9" fontId="21" fillId="2" borderId="11" xfId="1" applyFont="1" applyFill="1" applyBorder="1" applyAlignment="1" applyProtection="1">
      <alignment horizontal="center" vertical="center"/>
    </xf>
    <xf numFmtId="0" fontId="28" fillId="2" borderId="11" xfId="0" applyFont="1" applyFill="1" applyBorder="1" applyAlignment="1">
      <alignment horizontal="center" vertical="center" wrapText="1"/>
    </xf>
    <xf numFmtId="0" fontId="21" fillId="9" borderId="8" xfId="0" applyFont="1" applyFill="1" applyBorder="1" applyAlignment="1">
      <alignment vertical="center" wrapText="1"/>
    </xf>
    <xf numFmtId="0" fontId="21" fillId="2" borderId="8" xfId="0" applyFont="1" applyFill="1" applyBorder="1" applyAlignment="1">
      <alignment horizontal="left" vertical="center" wrapText="1"/>
    </xf>
    <xf numFmtId="1" fontId="21" fillId="2" borderId="8" xfId="1" applyNumberFormat="1" applyFont="1" applyFill="1" applyBorder="1" applyAlignment="1" applyProtection="1">
      <alignment horizontal="center" vertical="center"/>
    </xf>
    <xf numFmtId="0" fontId="0" fillId="2" borderId="8" xfId="0" applyFill="1" applyBorder="1" applyAlignment="1">
      <alignment horizontal="left" vertical="center" wrapText="1"/>
    </xf>
    <xf numFmtId="1" fontId="21" fillId="2" borderId="8" xfId="1" applyNumberFormat="1" applyFont="1" applyFill="1" applyBorder="1" applyAlignment="1" applyProtection="1">
      <alignment horizontal="center" vertical="center"/>
      <protection locked="0"/>
    </xf>
    <xf numFmtId="9" fontId="13" fillId="2" borderId="8" xfId="0" applyNumberFormat="1" applyFont="1" applyFill="1" applyBorder="1" applyAlignment="1">
      <alignment horizontal="center" vertical="center" wrapText="1"/>
    </xf>
    <xf numFmtId="9" fontId="21" fillId="2" borderId="10" xfId="1" applyFont="1" applyFill="1" applyBorder="1" applyAlignment="1" applyProtection="1">
      <alignment horizontal="center" vertical="center"/>
    </xf>
    <xf numFmtId="9" fontId="21" fillId="2" borderId="11" xfId="0" applyNumberFormat="1" applyFont="1" applyFill="1" applyBorder="1" applyAlignment="1">
      <alignment horizontal="center" vertical="center" wrapText="1"/>
    </xf>
    <xf numFmtId="9" fontId="21" fillId="2" borderId="11" xfId="0" applyNumberFormat="1" applyFont="1" applyFill="1" applyBorder="1" applyAlignment="1">
      <alignment horizontal="center" vertical="center"/>
    </xf>
    <xf numFmtId="0" fontId="10" fillId="2" borderId="11" xfId="2" applyFill="1" applyBorder="1" applyAlignment="1">
      <alignment horizontal="center" vertical="center" wrapText="1"/>
    </xf>
    <xf numFmtId="0" fontId="21" fillId="9" borderId="8" xfId="0" applyFont="1" applyFill="1" applyBorder="1" applyAlignment="1">
      <alignment horizontal="left" vertical="center" wrapText="1"/>
    </xf>
    <xf numFmtId="9" fontId="21" fillId="2" borderId="8" xfId="0" applyNumberFormat="1" applyFont="1" applyFill="1" applyBorder="1" applyAlignment="1">
      <alignment horizontal="left" vertical="center" wrapText="1"/>
    </xf>
    <xf numFmtId="0" fontId="0" fillId="2" borderId="8" xfId="0" applyFill="1" applyBorder="1" applyAlignment="1">
      <alignment vertical="center" wrapText="1"/>
    </xf>
    <xf numFmtId="9" fontId="21" fillId="2" borderId="8" xfId="1" applyFont="1" applyFill="1" applyBorder="1" applyAlignment="1" applyProtection="1">
      <alignment horizontal="center" vertical="center" wrapText="1"/>
    </xf>
    <xf numFmtId="9" fontId="21" fillId="2" borderId="10" xfId="1" applyFont="1" applyFill="1" applyBorder="1" applyAlignment="1" applyProtection="1">
      <alignment horizontal="center" vertical="center" wrapText="1"/>
    </xf>
    <xf numFmtId="0" fontId="31" fillId="2" borderId="11" xfId="0" applyFont="1" applyFill="1" applyBorder="1" applyAlignment="1">
      <alignment horizontal="center" vertical="center" wrapText="1"/>
    </xf>
    <xf numFmtId="9" fontId="21" fillId="2" borderId="14" xfId="1" applyFont="1" applyFill="1" applyBorder="1" applyAlignment="1" applyProtection="1">
      <alignment horizontal="center" vertical="center"/>
    </xf>
    <xf numFmtId="0" fontId="31" fillId="2" borderId="11" xfId="0" applyFont="1" applyFill="1" applyBorder="1" applyAlignment="1">
      <alignment horizontal="left" vertical="center" wrapText="1"/>
    </xf>
    <xf numFmtId="9" fontId="21" fillId="2" borderId="8" xfId="1" applyFont="1" applyFill="1" applyBorder="1" applyAlignment="1" applyProtection="1">
      <alignment horizontal="left" vertical="center" wrapText="1"/>
    </xf>
    <xf numFmtId="0" fontId="21" fillId="2" borderId="8" xfId="0" applyFont="1" applyFill="1" applyBorder="1" applyAlignment="1" applyProtection="1">
      <alignment vertical="top"/>
      <protection locked="0"/>
    </xf>
    <xf numFmtId="9" fontId="21" fillId="2" borderId="11" xfId="1" applyFont="1" applyFill="1" applyBorder="1" applyAlignment="1" applyProtection="1">
      <alignment horizontal="center" vertical="center" wrapText="1"/>
    </xf>
    <xf numFmtId="0" fontId="21" fillId="2" borderId="11" xfId="0" applyFont="1" applyFill="1" applyBorder="1" applyAlignment="1" applyProtection="1">
      <alignment horizontal="center" vertical="center" wrapText="1"/>
      <protection locked="0"/>
    </xf>
    <xf numFmtId="0" fontId="13" fillId="2" borderId="9" xfId="0" applyFont="1" applyFill="1" applyBorder="1" applyAlignment="1">
      <alignment horizontal="center" vertical="center" wrapText="1"/>
    </xf>
    <xf numFmtId="9" fontId="21" fillId="2" borderId="9" xfId="1" applyFont="1" applyFill="1" applyBorder="1" applyAlignment="1" applyProtection="1">
      <alignment horizontal="center" vertical="center" wrapText="1"/>
    </xf>
    <xf numFmtId="0" fontId="26" fillId="2" borderId="9" xfId="0" applyFont="1" applyFill="1" applyBorder="1" applyAlignment="1">
      <alignment horizontal="center" vertical="center" wrapText="1"/>
    </xf>
    <xf numFmtId="9" fontId="21" fillId="2" borderId="9" xfId="1" applyFont="1" applyFill="1" applyBorder="1" applyAlignment="1" applyProtection="1">
      <alignment horizontal="center" vertical="center"/>
    </xf>
    <xf numFmtId="0" fontId="10" fillId="2" borderId="0" xfId="2" applyFill="1" applyAlignment="1">
      <alignment horizontal="center" vertical="center"/>
    </xf>
    <xf numFmtId="0" fontId="26" fillId="2" borderId="9" xfId="0" applyFont="1" applyFill="1" applyBorder="1" applyAlignment="1">
      <alignment horizontal="left" vertical="center" wrapText="1"/>
    </xf>
    <xf numFmtId="0" fontId="22" fillId="2" borderId="11" xfId="0" applyFont="1" applyFill="1" applyBorder="1" applyAlignment="1" applyProtection="1">
      <alignment horizontal="center" vertical="center" wrapText="1"/>
      <protection locked="0"/>
    </xf>
    <xf numFmtId="0" fontId="0" fillId="10" borderId="0" xfId="0" applyFill="1"/>
    <xf numFmtId="0" fontId="0" fillId="10" borderId="0" xfId="0" applyFill="1" applyAlignment="1">
      <alignment horizontal="center"/>
    </xf>
    <xf numFmtId="0" fontId="0" fillId="2" borderId="12" xfId="0" applyFill="1" applyBorder="1" applyAlignment="1">
      <alignment horizontal="center" vertical="center" wrapText="1"/>
    </xf>
    <xf numFmtId="1" fontId="0" fillId="2" borderId="12" xfId="1" applyNumberFormat="1" applyFont="1" applyFill="1" applyBorder="1" applyAlignment="1" applyProtection="1">
      <alignment horizontal="center" vertical="center"/>
    </xf>
    <xf numFmtId="1" fontId="0" fillId="2" borderId="21" xfId="1" applyNumberFormat="1" applyFont="1" applyFill="1" applyBorder="1" applyAlignment="1" applyProtection="1">
      <alignment horizontal="center" vertical="center"/>
    </xf>
    <xf numFmtId="0" fontId="0" fillId="2" borderId="14" xfId="0" applyFill="1" applyBorder="1" applyAlignment="1">
      <alignment horizontal="center" vertical="center"/>
    </xf>
    <xf numFmtId="0" fontId="0" fillId="2" borderId="8" xfId="0" applyFill="1" applyBorder="1" applyAlignment="1" applyProtection="1">
      <alignment horizontal="center" vertical="center" wrapText="1"/>
      <protection locked="0"/>
    </xf>
    <xf numFmtId="0" fontId="0" fillId="0" borderId="8" xfId="0" applyBorder="1" applyAlignment="1">
      <alignment vertical="center" wrapText="1"/>
    </xf>
    <xf numFmtId="0" fontId="0" fillId="2" borderId="6" xfId="0" applyFill="1" applyBorder="1" applyAlignment="1">
      <alignment wrapText="1"/>
    </xf>
    <xf numFmtId="0" fontId="12" fillId="2" borderId="0" xfId="0" applyFont="1" applyFill="1" applyAlignment="1">
      <alignment horizontal="center" vertical="center" wrapText="1"/>
    </xf>
    <xf numFmtId="0" fontId="12" fillId="2" borderId="8" xfId="0" applyFont="1" applyFill="1" applyBorder="1" applyAlignment="1">
      <alignment horizontal="center" vertical="center"/>
    </xf>
    <xf numFmtId="1" fontId="0" fillId="2" borderId="8" xfId="1" applyNumberFormat="1" applyFont="1" applyFill="1" applyBorder="1" applyAlignment="1" applyProtection="1">
      <alignment horizontal="center" vertical="center"/>
      <protection locked="0"/>
    </xf>
    <xf numFmtId="0" fontId="6" fillId="2" borderId="10" xfId="0" applyFont="1" applyFill="1" applyBorder="1" applyAlignment="1" applyProtection="1">
      <alignment vertical="top" wrapText="1"/>
      <protection locked="0"/>
    </xf>
    <xf numFmtId="0" fontId="10" fillId="2" borderId="11" xfId="2" applyFill="1" applyBorder="1" applyAlignment="1" applyProtection="1">
      <alignment horizontal="center" vertical="center" wrapText="1"/>
      <protection locked="0"/>
    </xf>
    <xf numFmtId="0" fontId="0" fillId="2" borderId="0" xfId="0" applyFill="1" applyAlignment="1">
      <alignment horizontal="left" vertical="center" wrapText="1"/>
    </xf>
    <xf numFmtId="9" fontId="21" fillId="2" borderId="8" xfId="0" applyNumberFormat="1" applyFont="1" applyFill="1" applyBorder="1" applyAlignment="1">
      <alignment vertical="center" wrapText="1"/>
    </xf>
    <xf numFmtId="0" fontId="21" fillId="2" borderId="10" xfId="0" applyFont="1" applyFill="1" applyBorder="1" applyAlignment="1" applyProtection="1">
      <alignment horizontal="left" vertical="top" wrapText="1"/>
      <protection locked="0"/>
    </xf>
    <xf numFmtId="0" fontId="21" fillId="2" borderId="11" xfId="0" applyFont="1" applyFill="1" applyBorder="1" applyAlignment="1" applyProtection="1">
      <alignment horizontal="center" vertical="center"/>
      <protection locked="0"/>
    </xf>
    <xf numFmtId="9" fontId="21" fillId="2" borderId="11" xfId="1" applyFont="1" applyFill="1" applyBorder="1" applyAlignment="1" applyProtection="1">
      <alignment horizontal="left" vertical="center" wrapText="1"/>
    </xf>
    <xf numFmtId="0" fontId="26" fillId="2" borderId="11" xfId="0" applyFont="1" applyFill="1" applyBorder="1" applyAlignment="1">
      <alignment horizontal="left" vertical="center" wrapText="1"/>
    </xf>
    <xf numFmtId="9" fontId="21" fillId="2" borderId="8" xfId="1" applyFont="1" applyFill="1" applyBorder="1" applyAlignment="1" applyProtection="1">
      <alignment vertical="center" wrapText="1"/>
    </xf>
    <xf numFmtId="0" fontId="21" fillId="2" borderId="24" xfId="0" applyFont="1" applyFill="1" applyBorder="1" applyAlignment="1" applyProtection="1">
      <alignment horizontal="left" vertical="center" wrapText="1"/>
      <protection locked="0"/>
    </xf>
    <xf numFmtId="0" fontId="23" fillId="2" borderId="10" xfId="0" applyFont="1" applyFill="1" applyBorder="1" applyAlignment="1" applyProtection="1">
      <alignment vertical="top" wrapText="1"/>
      <protection locked="0"/>
    </xf>
    <xf numFmtId="0" fontId="12" fillId="0" borderId="8" xfId="0" applyFont="1" applyBorder="1" applyAlignment="1">
      <alignment horizontal="center" vertical="center" wrapText="1"/>
    </xf>
    <xf numFmtId="0" fontId="13" fillId="0" borderId="8" xfId="0" applyFont="1" applyBorder="1" applyAlignment="1">
      <alignment horizontal="center" vertical="center" wrapText="1"/>
    </xf>
    <xf numFmtId="0" fontId="12" fillId="0" borderId="8" xfId="0" applyFont="1" applyBorder="1" applyAlignment="1">
      <alignment vertical="center"/>
    </xf>
    <xf numFmtId="9" fontId="12" fillId="0" borderId="8" xfId="1" applyFont="1" applyFill="1" applyBorder="1" applyAlignment="1" applyProtection="1">
      <alignment horizontal="center" vertical="center" wrapText="1"/>
    </xf>
    <xf numFmtId="9" fontId="12" fillId="0" borderId="8" xfId="1" applyFont="1" applyFill="1" applyBorder="1" applyAlignment="1" applyProtection="1">
      <alignment horizontal="center" vertical="center"/>
    </xf>
    <xf numFmtId="9" fontId="0" fillId="0" borderId="8" xfId="1" applyFont="1" applyFill="1" applyBorder="1" applyAlignment="1" applyProtection="1">
      <alignment horizontal="center" vertical="center"/>
    </xf>
    <xf numFmtId="9" fontId="0" fillId="0" borderId="8" xfId="1" applyFont="1" applyFill="1" applyBorder="1" applyAlignment="1" applyProtection="1">
      <alignment horizontal="center" vertical="center" wrapText="1"/>
    </xf>
    <xf numFmtId="9" fontId="1" fillId="0" borderId="8" xfId="1" applyFont="1" applyFill="1" applyBorder="1" applyAlignment="1" applyProtection="1">
      <alignment horizontal="center" vertical="center" wrapText="1"/>
    </xf>
    <xf numFmtId="9" fontId="0" fillId="0" borderId="10" xfId="1" applyFont="1" applyFill="1" applyBorder="1" applyAlignment="1" applyProtection="1">
      <alignment horizontal="center" vertical="center" wrapText="1"/>
    </xf>
    <xf numFmtId="9" fontId="12" fillId="0" borderId="11" xfId="1" applyFont="1" applyFill="1" applyBorder="1" applyAlignment="1" applyProtection="1">
      <alignment horizontal="center" vertical="center"/>
    </xf>
    <xf numFmtId="0" fontId="1" fillId="0" borderId="19" xfId="0" applyFont="1" applyBorder="1" applyAlignment="1">
      <alignment horizontal="center" vertical="center" wrapText="1"/>
    </xf>
    <xf numFmtId="0" fontId="10" fillId="0" borderId="11" xfId="2" applyFill="1" applyBorder="1" applyAlignment="1">
      <alignment horizontal="center" wrapText="1"/>
    </xf>
    <xf numFmtId="9" fontId="0" fillId="0" borderId="14" xfId="1" applyFont="1" applyFill="1" applyBorder="1" applyAlignment="1" applyProtection="1">
      <alignment horizontal="center" vertical="center"/>
    </xf>
    <xf numFmtId="0" fontId="10" fillId="0" borderId="8" xfId="2" applyFill="1" applyBorder="1" applyAlignment="1">
      <alignment horizontal="center" vertical="center"/>
    </xf>
    <xf numFmtId="9" fontId="12" fillId="0" borderId="8" xfId="1" applyFont="1" applyFill="1" applyBorder="1" applyAlignment="1" applyProtection="1">
      <alignment horizontal="center" vertical="center"/>
      <protection locked="0"/>
    </xf>
    <xf numFmtId="0" fontId="14" fillId="0" borderId="8" xfId="0" applyFont="1" applyBorder="1" applyAlignment="1" applyProtection="1">
      <alignment horizontal="center" vertical="center" wrapText="1"/>
      <protection locked="0"/>
    </xf>
    <xf numFmtId="0" fontId="10" fillId="0" borderId="8" xfId="2" applyFill="1" applyBorder="1" applyAlignment="1" applyProtection="1">
      <alignment horizontal="center" vertical="center" wrapText="1"/>
      <protection locked="0"/>
    </xf>
    <xf numFmtId="0" fontId="12" fillId="0" borderId="8" xfId="0" applyFont="1" applyBorder="1" applyAlignment="1">
      <alignment horizontal="center" vertical="center"/>
    </xf>
    <xf numFmtId="0" fontId="28" fillId="0" borderId="11" xfId="0" applyFont="1" applyBorder="1" applyAlignment="1">
      <alignment horizontal="center" vertical="center" wrapText="1"/>
    </xf>
    <xf numFmtId="9" fontId="10" fillId="0" borderId="20" xfId="2" applyNumberFormat="1" applyFill="1" applyBorder="1" applyAlignment="1" applyProtection="1">
      <alignment horizontal="center" vertical="center" wrapText="1"/>
    </xf>
    <xf numFmtId="0" fontId="0" fillId="0" borderId="8" xfId="0" applyBorder="1" applyAlignment="1" applyProtection="1">
      <alignment horizontal="center" vertical="top" wrapText="1"/>
      <protection locked="0"/>
    </xf>
    <xf numFmtId="9" fontId="13" fillId="0" borderId="8" xfId="1" applyFont="1" applyFill="1" applyBorder="1" applyAlignment="1" applyProtection="1">
      <alignment horizontal="center" vertical="center" wrapText="1"/>
    </xf>
    <xf numFmtId="9" fontId="12" fillId="0" borderId="8" xfId="0" applyNumberFormat="1" applyFont="1" applyBorder="1" applyAlignment="1">
      <alignment horizontal="center" vertical="center" wrapText="1"/>
    </xf>
    <xf numFmtId="9" fontId="1" fillId="0" borderId="8" xfId="1" applyFont="1" applyFill="1" applyBorder="1" applyAlignment="1" applyProtection="1">
      <alignment horizontal="center" vertical="center"/>
    </xf>
    <xf numFmtId="9" fontId="1" fillId="0" borderId="8" xfId="0" applyNumberFormat="1" applyFont="1" applyBorder="1" applyAlignment="1">
      <alignment horizontal="center" vertical="center" wrapText="1"/>
    </xf>
    <xf numFmtId="9" fontId="12" fillId="0" borderId="10" xfId="0" applyNumberFormat="1" applyFont="1" applyBorder="1" applyAlignment="1">
      <alignment horizontal="center" vertical="center" wrapText="1"/>
    </xf>
    <xf numFmtId="9" fontId="12" fillId="0" borderId="11" xfId="0" applyNumberFormat="1" applyFont="1" applyBorder="1" applyAlignment="1">
      <alignment horizontal="center" vertical="center" wrapText="1"/>
    </xf>
    <xf numFmtId="9" fontId="12" fillId="0" borderId="11" xfId="0" applyNumberFormat="1" applyFont="1" applyBorder="1" applyAlignment="1" applyProtection="1">
      <alignment horizontal="center" vertical="center" wrapText="1"/>
      <protection locked="0"/>
    </xf>
    <xf numFmtId="0" fontId="28" fillId="0" borderId="19" xfId="0" applyFont="1" applyBorder="1" applyAlignment="1">
      <alignment horizontal="center" vertical="center" wrapText="1"/>
    </xf>
    <xf numFmtId="0" fontId="10" fillId="0" borderId="11" xfId="2" applyFill="1" applyBorder="1" applyAlignment="1">
      <alignment wrapText="1"/>
    </xf>
    <xf numFmtId="9" fontId="12" fillId="0" borderId="14" xfId="1" applyFont="1" applyFill="1" applyBorder="1" applyAlignment="1" applyProtection="1">
      <alignment horizontal="center" vertical="center"/>
    </xf>
    <xf numFmtId="9" fontId="12" fillId="0" borderId="8" xfId="0" applyNumberFormat="1" applyFont="1" applyBorder="1" applyAlignment="1" applyProtection="1">
      <alignment horizontal="center" vertical="center" wrapText="1"/>
      <protection locked="0"/>
    </xf>
    <xf numFmtId="0" fontId="24" fillId="0" borderId="8" xfId="2" applyFont="1" applyFill="1" applyBorder="1" applyAlignment="1" applyProtection="1">
      <alignment vertical="center" wrapText="1"/>
      <protection locked="0"/>
    </xf>
    <xf numFmtId="9" fontId="0" fillId="2" borderId="11" xfId="0" applyNumberFormat="1" applyFill="1" applyBorder="1" applyAlignment="1" applyProtection="1">
      <alignment horizontal="left" vertical="center" wrapText="1"/>
      <protection locked="0"/>
    </xf>
    <xf numFmtId="0" fontId="34" fillId="2" borderId="11" xfId="0" applyFont="1" applyFill="1" applyBorder="1" applyAlignment="1">
      <alignment horizontal="center" vertical="center" wrapText="1"/>
    </xf>
    <xf numFmtId="0" fontId="0" fillId="2" borderId="11" xfId="0" applyFill="1" applyBorder="1" applyAlignment="1" applyProtection="1">
      <alignment horizontal="left" vertical="center" wrapText="1"/>
      <protection locked="0"/>
    </xf>
    <xf numFmtId="0" fontId="0" fillId="2" borderId="19" xfId="0" applyFill="1" applyBorder="1" applyAlignment="1" applyProtection="1">
      <alignment horizontal="center" vertical="center" wrapText="1"/>
      <protection locked="0"/>
    </xf>
    <xf numFmtId="0" fontId="0" fillId="2" borderId="8" xfId="0" applyFill="1" applyBorder="1" applyAlignment="1" applyProtection="1">
      <alignment horizontal="left" vertical="center" wrapText="1"/>
      <protection locked="0"/>
    </xf>
    <xf numFmtId="0" fontId="0" fillId="2" borderId="23" xfId="0" applyFill="1" applyBorder="1" applyAlignment="1" applyProtection="1">
      <alignment horizontal="center" vertical="center" wrapText="1"/>
      <protection locked="0"/>
    </xf>
    <xf numFmtId="1" fontId="0" fillId="2" borderId="8" xfId="0" applyNumberFormat="1" applyFill="1" applyBorder="1" applyAlignment="1">
      <alignment horizontal="center" vertical="center" wrapText="1"/>
    </xf>
    <xf numFmtId="0" fontId="10" fillId="2" borderId="8" xfId="2" applyFill="1" applyBorder="1" applyAlignment="1" applyProtection="1">
      <alignment wrapText="1"/>
      <protection locked="0"/>
    </xf>
    <xf numFmtId="9" fontId="12" fillId="2" borderId="8" xfId="1" applyFont="1" applyFill="1" applyBorder="1" applyAlignment="1" applyProtection="1">
      <alignment horizontal="center" vertical="center" wrapText="1"/>
    </xf>
    <xf numFmtId="9" fontId="0" fillId="2" borderId="19" xfId="0" applyNumberFormat="1" applyFill="1" applyBorder="1" applyAlignment="1" applyProtection="1">
      <alignment horizontal="center" vertical="center" wrapText="1"/>
      <protection locked="0"/>
    </xf>
    <xf numFmtId="9" fontId="0" fillId="2" borderId="8" xfId="0" applyNumberFormat="1" applyFill="1" applyBorder="1" applyAlignment="1" applyProtection="1">
      <alignment horizontal="center" vertical="center" wrapText="1"/>
      <protection locked="0"/>
    </xf>
    <xf numFmtId="0" fontId="0" fillId="2" borderId="11" xfId="0" applyFill="1" applyBorder="1" applyAlignment="1" applyProtection="1">
      <alignment vertical="center" wrapText="1"/>
      <protection locked="0"/>
    </xf>
    <xf numFmtId="1" fontId="0" fillId="2" borderId="10" xfId="1" applyNumberFormat="1" applyFont="1" applyFill="1" applyBorder="1" applyAlignment="1" applyProtection="1">
      <alignment horizontal="center" vertical="center"/>
    </xf>
    <xf numFmtId="0" fontId="34" fillId="2" borderId="22" xfId="0" applyFont="1" applyFill="1" applyBorder="1" applyAlignment="1">
      <alignment horizontal="center" vertical="center" wrapText="1"/>
    </xf>
    <xf numFmtId="1" fontId="0" fillId="2" borderId="11" xfId="1" applyNumberFormat="1" applyFont="1" applyFill="1" applyBorder="1" applyAlignment="1" applyProtection="1">
      <alignment horizontal="center" vertical="center" wrapText="1"/>
    </xf>
    <xf numFmtId="1" fontId="0" fillId="2" borderId="11" xfId="1" applyNumberFormat="1" applyFont="1" applyFill="1" applyBorder="1" applyAlignment="1" applyProtection="1">
      <alignment horizontal="center" vertical="center"/>
    </xf>
    <xf numFmtId="1" fontId="0" fillId="2" borderId="19" xfId="0" applyNumberFormat="1" applyFill="1" applyBorder="1" applyAlignment="1" applyProtection="1">
      <alignment horizontal="center" vertical="center" wrapText="1"/>
      <protection locked="0"/>
    </xf>
    <xf numFmtId="0" fontId="0" fillId="2" borderId="8" xfId="0" applyFill="1" applyBorder="1" applyAlignment="1" applyProtection="1">
      <alignment wrapText="1"/>
      <protection locked="0"/>
    </xf>
    <xf numFmtId="1" fontId="0" fillId="2" borderId="23" xfId="1" applyNumberFormat="1" applyFont="1" applyFill="1" applyBorder="1" applyAlignment="1" applyProtection="1">
      <alignment horizontal="center" vertical="center"/>
    </xf>
    <xf numFmtId="1" fontId="0" fillId="2" borderId="8" xfId="0" applyNumberFormat="1" applyFill="1" applyBorder="1" applyAlignment="1" applyProtection="1">
      <alignment horizontal="center" vertical="center" wrapText="1"/>
      <protection locked="0"/>
    </xf>
    <xf numFmtId="0" fontId="33" fillId="2" borderId="11" xfId="0" applyFont="1" applyFill="1" applyBorder="1" applyAlignment="1">
      <alignment horizontal="center" vertical="center" wrapText="1"/>
    </xf>
    <xf numFmtId="0" fontId="15" fillId="2" borderId="8" xfId="0" applyFont="1" applyFill="1" applyBorder="1" applyAlignment="1" applyProtection="1">
      <alignment vertical="top" wrapText="1"/>
      <protection locked="0"/>
    </xf>
    <xf numFmtId="0" fontId="35" fillId="2" borderId="11" xfId="0" applyFont="1" applyFill="1" applyBorder="1" applyAlignment="1">
      <alignment horizontal="center" vertical="center" wrapText="1"/>
    </xf>
    <xf numFmtId="0" fontId="0" fillId="2" borderId="9" xfId="0" applyFill="1" applyBorder="1" applyAlignment="1" applyProtection="1">
      <alignment wrapText="1"/>
      <protection locked="0"/>
    </xf>
    <xf numFmtId="0" fontId="10" fillId="2" borderId="11" xfId="2" applyFill="1" applyBorder="1" applyAlignment="1" applyProtection="1">
      <alignment vertical="center" wrapText="1"/>
      <protection locked="0"/>
    </xf>
    <xf numFmtId="0" fontId="10" fillId="2" borderId="12" xfId="2" applyFill="1" applyBorder="1" applyAlignment="1" applyProtection="1">
      <alignment vertical="center" wrapText="1"/>
      <protection locked="0"/>
    </xf>
    <xf numFmtId="0" fontId="5" fillId="5" borderId="22" xfId="0" applyFont="1" applyFill="1" applyBorder="1" applyAlignment="1" applyProtection="1">
      <alignment horizontal="center" vertical="center" wrapText="1"/>
      <protection locked="0"/>
    </xf>
    <xf numFmtId="0" fontId="0" fillId="2" borderId="8" xfId="0" applyFill="1" applyBorder="1" applyAlignment="1">
      <alignment horizontal="left" vertical="top" wrapText="1"/>
    </xf>
    <xf numFmtId="0" fontId="0" fillId="2" borderId="8" xfId="0" applyFill="1" applyBorder="1" applyAlignment="1">
      <alignment vertical="top" wrapText="1"/>
    </xf>
    <xf numFmtId="9" fontId="0" fillId="0" borderId="8" xfId="1" applyFont="1" applyFill="1" applyBorder="1" applyAlignment="1" applyProtection="1">
      <alignment horizontal="center" vertical="top" wrapText="1"/>
    </xf>
    <xf numFmtId="9" fontId="0" fillId="0" borderId="8" xfId="1" applyFont="1" applyFill="1" applyBorder="1" applyAlignment="1">
      <alignment horizontal="center" vertical="center" wrapText="1"/>
    </xf>
    <xf numFmtId="0" fontId="10" fillId="0" borderId="11" xfId="2" applyFill="1" applyBorder="1" applyAlignment="1">
      <alignment horizontal="center" vertical="center"/>
    </xf>
    <xf numFmtId="0" fontId="0" fillId="0" borderId="0" xfId="0" applyAlignment="1">
      <alignment vertical="top" wrapText="1"/>
    </xf>
    <xf numFmtId="9" fontId="0" fillId="0" borderId="8" xfId="1" applyFont="1" applyFill="1" applyBorder="1" applyAlignment="1" applyProtection="1">
      <alignment horizontal="center" vertical="center"/>
      <protection locked="0"/>
    </xf>
    <xf numFmtId="0" fontId="6" fillId="0" borderId="10" xfId="0" applyFont="1" applyBorder="1" applyAlignment="1" applyProtection="1">
      <alignment vertical="top" wrapText="1"/>
      <protection locked="0"/>
    </xf>
    <xf numFmtId="9" fontId="21" fillId="0" borderId="8" xfId="1" applyFont="1" applyFill="1" applyBorder="1" applyAlignment="1" applyProtection="1">
      <alignment horizontal="center" vertical="top" wrapText="1"/>
    </xf>
    <xf numFmtId="9" fontId="21" fillId="0" borderId="8" xfId="1" applyFont="1" applyFill="1" applyBorder="1" applyAlignment="1" applyProtection="1">
      <alignment horizontal="center" vertical="center"/>
    </xf>
    <xf numFmtId="9" fontId="21" fillId="0" borderId="8" xfId="1" applyFont="1" applyFill="1" applyBorder="1" applyAlignment="1" applyProtection="1">
      <alignment horizontal="left" vertical="top" wrapText="1"/>
    </xf>
    <xf numFmtId="9" fontId="0" fillId="0" borderId="8" xfId="1" applyFont="1" applyFill="1" applyBorder="1" applyAlignment="1" applyProtection="1">
      <alignment horizontal="left" vertical="center" wrapText="1"/>
    </xf>
    <xf numFmtId="9" fontId="13" fillId="0" borderId="8" xfId="0" applyNumberFormat="1" applyFont="1" applyBorder="1" applyAlignment="1">
      <alignment horizontal="center" vertical="center" wrapText="1"/>
    </xf>
    <xf numFmtId="9" fontId="21" fillId="0" borderId="8" xfId="0" applyNumberFormat="1" applyFont="1" applyBorder="1" applyAlignment="1">
      <alignment horizontal="center" vertical="center"/>
    </xf>
    <xf numFmtId="9" fontId="21" fillId="0" borderId="8" xfId="1" applyFont="1" applyFill="1" applyBorder="1" applyAlignment="1" applyProtection="1">
      <alignment horizontal="center" vertical="center" wrapText="1"/>
    </xf>
    <xf numFmtId="9" fontId="21" fillId="0" borderId="8" xfId="0" applyNumberFormat="1" applyFont="1" applyBorder="1" applyAlignment="1">
      <alignment horizontal="center" vertical="center" wrapText="1"/>
    </xf>
    <xf numFmtId="9" fontId="21" fillId="0" borderId="8" xfId="0" applyNumberFormat="1" applyFont="1" applyBorder="1" applyAlignment="1">
      <alignment horizontal="left" vertical="center" wrapText="1"/>
    </xf>
    <xf numFmtId="9" fontId="21" fillId="0" borderId="8" xfId="1" applyFont="1" applyFill="1" applyBorder="1" applyAlignment="1" applyProtection="1">
      <alignment horizontal="center" vertical="center"/>
      <protection locked="0"/>
    </xf>
    <xf numFmtId="0" fontId="21" fillId="0" borderId="10" xfId="0" applyFont="1" applyBorder="1" applyAlignment="1" applyProtection="1">
      <alignment horizontal="left" vertical="top" wrapText="1"/>
      <protection locked="0"/>
    </xf>
    <xf numFmtId="0" fontId="10" fillId="0" borderId="11" xfId="2" applyFill="1" applyBorder="1" applyAlignment="1" applyProtection="1">
      <alignment horizontal="center" vertical="center" wrapText="1"/>
      <protection locked="0"/>
    </xf>
    <xf numFmtId="0" fontId="13" fillId="0" borderId="9" xfId="0" applyFont="1" applyBorder="1" applyAlignment="1">
      <alignment horizontal="center" vertical="center" wrapText="1"/>
    </xf>
    <xf numFmtId="9" fontId="0" fillId="0" borderId="8" xfId="0" applyNumberFormat="1" applyBorder="1" applyAlignment="1">
      <alignment vertical="center" wrapText="1"/>
    </xf>
    <xf numFmtId="9" fontId="0" fillId="0" borderId="8" xfId="0" applyNumberFormat="1" applyBorder="1" applyAlignment="1">
      <alignment horizontal="center" vertical="center"/>
    </xf>
    <xf numFmtId="9" fontId="0" fillId="0" borderId="8" xfId="0" applyNumberFormat="1" applyBorder="1" applyAlignment="1">
      <alignment horizontal="left" vertical="center" wrapText="1"/>
    </xf>
    <xf numFmtId="0" fontId="14" fillId="0" borderId="10" xfId="0" applyFont="1" applyBorder="1" applyAlignment="1" applyProtection="1">
      <alignment vertical="top" wrapText="1"/>
      <protection locked="0"/>
    </xf>
    <xf numFmtId="0" fontId="6" fillId="2" borderId="11" xfId="0" applyFont="1" applyFill="1" applyBorder="1" applyAlignment="1">
      <alignment horizontal="left" vertical="center" wrapText="1"/>
    </xf>
    <xf numFmtId="9" fontId="0" fillId="2" borderId="8" xfId="0" applyNumberFormat="1" applyFill="1" applyBorder="1" applyAlignment="1" applyProtection="1">
      <alignment horizontal="left" vertical="center" wrapText="1"/>
      <protection locked="0"/>
    </xf>
    <xf numFmtId="0" fontId="0" fillId="2" borderId="8" xfId="0" applyFill="1" applyBorder="1" applyAlignment="1" applyProtection="1">
      <alignment vertical="center" wrapText="1"/>
      <protection locked="0"/>
    </xf>
    <xf numFmtId="1" fontId="0" fillId="11" borderId="8" xfId="1" applyNumberFormat="1" applyFont="1" applyFill="1" applyBorder="1" applyAlignment="1" applyProtection="1">
      <alignment horizontal="center" vertical="center"/>
    </xf>
    <xf numFmtId="9" fontId="0" fillId="11" borderId="8" xfId="1" applyFont="1" applyFill="1" applyBorder="1" applyAlignment="1" applyProtection="1">
      <alignment horizontal="center" vertical="center"/>
    </xf>
    <xf numFmtId="1" fontId="0" fillId="12" borderId="8" xfId="1" applyNumberFormat="1" applyFont="1" applyFill="1" applyBorder="1" applyAlignment="1" applyProtection="1">
      <alignment horizontal="center" vertical="center"/>
    </xf>
    <xf numFmtId="9" fontId="0" fillId="12" borderId="8" xfId="1" applyFont="1" applyFill="1" applyBorder="1" applyAlignment="1" applyProtection="1">
      <alignment horizontal="center" vertical="center"/>
    </xf>
    <xf numFmtId="0" fontId="0" fillId="11" borderId="23" xfId="0" applyFill="1" applyBorder="1" applyAlignment="1" applyProtection="1">
      <alignment horizontal="center" vertical="center" wrapText="1"/>
      <protection locked="0"/>
    </xf>
    <xf numFmtId="9" fontId="0" fillId="11" borderId="23" xfId="1" applyFont="1" applyFill="1" applyBorder="1" applyAlignment="1" applyProtection="1">
      <alignment horizontal="center" vertical="center"/>
    </xf>
    <xf numFmtId="1" fontId="0" fillId="11" borderId="23" xfId="1" applyNumberFormat="1" applyFont="1" applyFill="1" applyBorder="1" applyAlignment="1" applyProtection="1">
      <alignment horizontal="center" vertical="center"/>
    </xf>
    <xf numFmtId="0" fontId="0" fillId="12" borderId="11" xfId="0" applyFill="1" applyBorder="1" applyAlignment="1" applyProtection="1">
      <alignment horizontal="center" vertical="center" wrapText="1"/>
      <protection locked="0"/>
    </xf>
    <xf numFmtId="9" fontId="0" fillId="12" borderId="11" xfId="1" applyFont="1" applyFill="1" applyBorder="1" applyAlignment="1" applyProtection="1">
      <alignment horizontal="center" vertical="center"/>
    </xf>
    <xf numFmtId="1" fontId="0" fillId="12" borderId="11" xfId="1" applyNumberFormat="1" applyFont="1" applyFill="1" applyBorder="1" applyAlignment="1" applyProtection="1">
      <alignment horizontal="center" vertical="center"/>
    </xf>
    <xf numFmtId="9" fontId="21" fillId="11" borderId="8" xfId="1" applyFont="1" applyFill="1" applyBorder="1" applyAlignment="1" applyProtection="1">
      <alignment horizontal="center" vertical="center"/>
    </xf>
    <xf numFmtId="9" fontId="21" fillId="11" borderId="8" xfId="0" applyNumberFormat="1" applyFont="1" applyFill="1" applyBorder="1" applyAlignment="1">
      <alignment horizontal="center" vertical="center"/>
    </xf>
    <xf numFmtId="0" fontId="21" fillId="11" borderId="8" xfId="0" applyFont="1" applyFill="1" applyBorder="1" applyAlignment="1">
      <alignment horizontal="center" vertical="center"/>
    </xf>
    <xf numFmtId="9" fontId="21" fillId="12" borderId="8" xfId="1" applyFont="1" applyFill="1" applyBorder="1" applyAlignment="1" applyProtection="1">
      <alignment horizontal="center" vertical="center"/>
    </xf>
    <xf numFmtId="9" fontId="21" fillId="12" borderId="8" xfId="0" applyNumberFormat="1" applyFont="1" applyFill="1" applyBorder="1" applyAlignment="1">
      <alignment horizontal="center" vertical="center"/>
    </xf>
    <xf numFmtId="0" fontId="21" fillId="12" borderId="8" xfId="0" applyFont="1" applyFill="1" applyBorder="1" applyAlignment="1">
      <alignment horizontal="center" vertical="center"/>
    </xf>
    <xf numFmtId="9" fontId="0" fillId="2" borderId="8" xfId="1" applyFont="1" applyFill="1" applyBorder="1" applyAlignment="1">
      <alignment horizontal="left" vertical="center" wrapText="1"/>
    </xf>
    <xf numFmtId="9" fontId="0" fillId="2" borderId="8" xfId="0" applyNumberFormat="1" applyFill="1" applyBorder="1" applyAlignment="1">
      <alignment horizontal="left" vertical="center" wrapText="1"/>
    </xf>
    <xf numFmtId="0" fontId="0" fillId="11" borderId="8" xfId="0" applyFill="1" applyBorder="1" applyAlignment="1">
      <alignment horizontal="center" vertical="center"/>
    </xf>
    <xf numFmtId="0" fontId="0" fillId="12" borderId="8" xfId="0" applyFill="1" applyBorder="1" applyAlignment="1">
      <alignment horizontal="center" vertical="center"/>
    </xf>
    <xf numFmtId="9" fontId="0" fillId="11" borderId="6" xfId="1" applyFont="1" applyFill="1" applyBorder="1" applyAlignment="1" applyProtection="1">
      <alignment horizontal="center" vertical="center"/>
    </xf>
    <xf numFmtId="9" fontId="0" fillId="12" borderId="6" xfId="1" applyFont="1" applyFill="1" applyBorder="1" applyAlignment="1" applyProtection="1">
      <alignment horizontal="center" vertical="center"/>
    </xf>
    <xf numFmtId="9" fontId="12" fillId="11" borderId="8" xfId="1" applyFont="1" applyFill="1" applyBorder="1" applyAlignment="1" applyProtection="1">
      <alignment horizontal="center" vertical="center"/>
    </xf>
    <xf numFmtId="9" fontId="12" fillId="12" borderId="8" xfId="1" applyFont="1" applyFill="1" applyBorder="1" applyAlignment="1" applyProtection="1">
      <alignment horizontal="center" vertical="center"/>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1" fillId="2" borderId="11" xfId="0" applyFont="1" applyFill="1" applyBorder="1" applyAlignment="1" applyProtection="1">
      <alignment horizontal="center" vertical="center" wrapText="1"/>
      <protection locked="0"/>
    </xf>
    <xf numFmtId="0" fontId="6" fillId="9" borderId="10" xfId="0" applyFont="1" applyFill="1" applyBorder="1" applyAlignment="1">
      <alignment horizontal="center" vertical="center" wrapText="1"/>
    </xf>
    <xf numFmtId="9" fontId="1" fillId="2" borderId="11" xfId="0" applyNumberFormat="1" applyFont="1" applyFill="1" applyBorder="1" applyAlignment="1">
      <alignment horizontal="center" vertical="center" wrapText="1"/>
    </xf>
    <xf numFmtId="9" fontId="1" fillId="2" borderId="11" xfId="0" applyNumberFormat="1" applyFont="1" applyFill="1" applyBorder="1" applyAlignment="1" applyProtection="1">
      <alignment horizontal="center" vertical="center" wrapText="1"/>
      <protection locked="0"/>
    </xf>
    <xf numFmtId="1" fontId="1" fillId="2" borderId="11" xfId="0" applyNumberFormat="1" applyFont="1" applyFill="1" applyBorder="1" applyAlignment="1" applyProtection="1">
      <alignment horizontal="center" vertical="center" wrapText="1"/>
      <protection locked="0"/>
    </xf>
    <xf numFmtId="0" fontId="1" fillId="2" borderId="19" xfId="0" applyFont="1" applyFill="1" applyBorder="1" applyAlignment="1" applyProtection="1">
      <alignment horizontal="center" vertical="center" wrapText="1"/>
      <protection locked="0"/>
    </xf>
    <xf numFmtId="1" fontId="1" fillId="2" borderId="11" xfId="0" applyNumberFormat="1" applyFont="1" applyFill="1" applyBorder="1" applyAlignment="1">
      <alignment horizontal="center" vertical="center" wrapText="1"/>
    </xf>
    <xf numFmtId="1" fontId="1" fillId="2" borderId="19" xfId="0" applyNumberFormat="1" applyFont="1" applyFill="1" applyBorder="1" applyAlignment="1" applyProtection="1">
      <alignment horizontal="center" vertical="center" wrapText="1"/>
      <protection locked="0"/>
    </xf>
    <xf numFmtId="0" fontId="1" fillId="0" borderId="0" xfId="0" applyFont="1" applyAlignment="1">
      <alignment wrapText="1"/>
    </xf>
    <xf numFmtId="0" fontId="6" fillId="0" borderId="8" xfId="0" applyFont="1" applyBorder="1" applyAlignment="1">
      <alignment horizontal="left" vertical="center" wrapText="1"/>
    </xf>
    <xf numFmtId="9" fontId="1" fillId="0" borderId="8" xfId="1" applyFont="1" applyFill="1" applyBorder="1" applyAlignment="1" applyProtection="1">
      <alignment horizontal="left" vertical="center" wrapText="1"/>
    </xf>
    <xf numFmtId="0" fontId="10" fillId="2" borderId="11" xfId="2" applyFill="1" applyBorder="1" applyAlignment="1" applyProtection="1">
      <alignment horizontal="center" vertical="top" wrapText="1"/>
      <protection locked="0"/>
    </xf>
    <xf numFmtId="9" fontId="12" fillId="12" borderId="11" xfId="1" applyFont="1" applyFill="1" applyBorder="1" applyAlignment="1" applyProtection="1">
      <alignment horizontal="center" vertical="center"/>
    </xf>
    <xf numFmtId="9" fontId="12" fillId="12" borderId="11" xfId="0" applyNumberFormat="1" applyFont="1" applyFill="1" applyBorder="1" applyAlignment="1" applyProtection="1">
      <alignment horizontal="center" vertical="center" wrapText="1"/>
      <protection locked="0"/>
    </xf>
    <xf numFmtId="0" fontId="10" fillId="0" borderId="11" xfId="2" applyBorder="1" applyAlignment="1">
      <alignment horizontal="center" vertical="center"/>
    </xf>
    <xf numFmtId="0" fontId="0" fillId="0" borderId="10" xfId="0" applyBorder="1" applyAlignment="1">
      <alignment vertical="center" wrapText="1"/>
    </xf>
    <xf numFmtId="0" fontId="5" fillId="5" borderId="9" xfId="0" applyFont="1" applyFill="1" applyBorder="1" applyAlignment="1" applyProtection="1">
      <alignment horizontal="center" vertical="center" wrapText="1"/>
      <protection locked="0"/>
    </xf>
    <xf numFmtId="9" fontId="21" fillId="13" borderId="8" xfId="1" applyFont="1" applyFill="1" applyBorder="1" applyAlignment="1" applyProtection="1">
      <alignment horizontal="center" vertical="center"/>
    </xf>
    <xf numFmtId="9" fontId="0" fillId="13" borderId="8" xfId="1" applyFont="1" applyFill="1" applyBorder="1" applyAlignment="1" applyProtection="1">
      <alignment horizontal="center" vertical="center"/>
    </xf>
    <xf numFmtId="0" fontId="0" fillId="13" borderId="14" xfId="0" applyFill="1" applyBorder="1" applyAlignment="1" applyProtection="1">
      <alignment horizontal="center" vertical="center" wrapText="1"/>
      <protection locked="0"/>
    </xf>
    <xf numFmtId="9" fontId="0" fillId="13" borderId="14" xfId="1" applyFont="1" applyFill="1" applyBorder="1" applyAlignment="1" applyProtection="1">
      <alignment horizontal="center" vertical="center"/>
    </xf>
    <xf numFmtId="1" fontId="0" fillId="13" borderId="14" xfId="1" applyNumberFormat="1" applyFont="1" applyFill="1" applyBorder="1" applyAlignment="1" applyProtection="1">
      <alignment horizontal="center" vertical="center"/>
    </xf>
    <xf numFmtId="0" fontId="0" fillId="13" borderId="8" xfId="0" applyFill="1" applyBorder="1" applyAlignment="1">
      <alignment horizontal="center" vertical="center"/>
    </xf>
    <xf numFmtId="0" fontId="10" fillId="13" borderId="11" xfId="2" applyFill="1" applyBorder="1" applyAlignment="1">
      <alignment horizontal="center" vertical="center"/>
    </xf>
    <xf numFmtId="1" fontId="0" fillId="12" borderId="10" xfId="1" applyNumberFormat="1" applyFont="1" applyFill="1" applyBorder="1" applyAlignment="1" applyProtection="1">
      <alignment horizontal="center" vertical="center"/>
    </xf>
    <xf numFmtId="0" fontId="0" fillId="12" borderId="10" xfId="0" applyFill="1" applyBorder="1" applyAlignment="1" applyProtection="1">
      <alignment horizontal="center" vertical="center"/>
      <protection locked="0"/>
    </xf>
    <xf numFmtId="9" fontId="0" fillId="12" borderId="10" xfId="1" applyFont="1" applyFill="1" applyBorder="1" applyAlignment="1" applyProtection="1">
      <alignment horizontal="center" vertical="center"/>
    </xf>
    <xf numFmtId="1" fontId="0" fillId="11" borderId="11" xfId="1" applyNumberFormat="1" applyFont="1" applyFill="1" applyBorder="1" applyAlignment="1" applyProtection="1">
      <alignment horizontal="center" vertical="center"/>
    </xf>
    <xf numFmtId="9" fontId="0" fillId="11" borderId="11" xfId="1" applyFont="1" applyFill="1" applyBorder="1" applyAlignment="1" applyProtection="1">
      <alignment horizontal="center" vertical="center"/>
    </xf>
    <xf numFmtId="0" fontId="0" fillId="2" borderId="10" xfId="0" applyFill="1" applyBorder="1" applyAlignment="1">
      <alignment horizontal="left" vertical="center" wrapText="1"/>
    </xf>
    <xf numFmtId="0" fontId="0" fillId="2" borderId="14" xfId="0" applyFill="1" applyBorder="1" applyAlignment="1">
      <alignment horizontal="left" vertical="center" wrapText="1"/>
    </xf>
    <xf numFmtId="0" fontId="0" fillId="11" borderId="25" xfId="0" applyFill="1" applyBorder="1" applyAlignment="1" applyProtection="1">
      <alignment horizontal="center" vertical="center" wrapText="1"/>
      <protection locked="0"/>
    </xf>
    <xf numFmtId="9" fontId="0" fillId="11" borderId="25" xfId="1" applyFont="1" applyFill="1" applyBorder="1" applyAlignment="1" applyProtection="1">
      <alignment horizontal="center" vertical="center"/>
    </xf>
    <xf numFmtId="1" fontId="0" fillId="11" borderId="25" xfId="1" applyNumberFormat="1" applyFont="1" applyFill="1" applyBorder="1" applyAlignment="1" applyProtection="1">
      <alignment horizontal="center" vertical="center"/>
    </xf>
    <xf numFmtId="9" fontId="0" fillId="11" borderId="10" xfId="1" applyFont="1" applyFill="1" applyBorder="1" applyAlignment="1" applyProtection="1">
      <alignment horizontal="center" vertical="center"/>
    </xf>
    <xf numFmtId="0" fontId="0" fillId="11" borderId="10" xfId="0" applyFill="1" applyBorder="1" applyAlignment="1">
      <alignment horizontal="center" vertical="center"/>
    </xf>
    <xf numFmtId="9" fontId="21" fillId="11" borderId="10" xfId="0" applyNumberFormat="1" applyFont="1" applyFill="1" applyBorder="1" applyAlignment="1">
      <alignment horizontal="center" vertical="center"/>
    </xf>
    <xf numFmtId="9" fontId="21" fillId="11" borderId="10" xfId="1" applyFont="1" applyFill="1" applyBorder="1" applyAlignment="1" applyProtection="1">
      <alignment horizontal="center" vertical="center"/>
    </xf>
    <xf numFmtId="9" fontId="0" fillId="12" borderId="14" xfId="1" applyFont="1" applyFill="1" applyBorder="1" applyAlignment="1" applyProtection="1">
      <alignment horizontal="center" vertical="center"/>
    </xf>
    <xf numFmtId="0" fontId="0" fillId="12" borderId="14" xfId="0" applyFill="1" applyBorder="1" applyAlignment="1">
      <alignment horizontal="center" vertical="center"/>
    </xf>
    <xf numFmtId="9" fontId="21" fillId="12" borderId="14" xfId="0" applyNumberFormat="1" applyFont="1" applyFill="1" applyBorder="1" applyAlignment="1">
      <alignment horizontal="center" vertical="center"/>
    </xf>
    <xf numFmtId="9" fontId="21" fillId="12" borderId="14" xfId="1" applyFont="1" applyFill="1" applyBorder="1" applyAlignment="1" applyProtection="1">
      <alignment horizontal="center" vertical="center"/>
    </xf>
    <xf numFmtId="9" fontId="0" fillId="13" borderId="12" xfId="1" applyFont="1" applyFill="1" applyBorder="1" applyAlignment="1" applyProtection="1">
      <alignment horizontal="center" vertical="center"/>
    </xf>
    <xf numFmtId="0" fontId="0" fillId="2" borderId="11" xfId="0" applyFill="1" applyBorder="1" applyAlignment="1">
      <alignment horizontal="center" vertical="center" wrapText="1"/>
    </xf>
    <xf numFmtId="9" fontId="0" fillId="11" borderId="7" xfId="1" applyFont="1" applyFill="1" applyBorder="1" applyAlignment="1" applyProtection="1">
      <alignment horizontal="center" vertical="center"/>
    </xf>
    <xf numFmtId="9" fontId="0" fillId="0" borderId="14" xfId="1" applyFont="1" applyFill="1" applyBorder="1" applyAlignment="1" applyProtection="1">
      <alignment horizontal="center" vertical="center" wrapText="1"/>
    </xf>
    <xf numFmtId="0" fontId="0" fillId="0" borderId="14" xfId="0" applyBorder="1" applyAlignment="1">
      <alignment horizontal="center" vertical="center" wrapText="1"/>
    </xf>
    <xf numFmtId="9" fontId="21" fillId="0" borderId="14" xfId="1" applyFont="1" applyFill="1" applyBorder="1" applyAlignment="1" applyProtection="1">
      <alignment horizontal="center" vertical="center" wrapText="1"/>
    </xf>
    <xf numFmtId="9" fontId="12" fillId="11" borderId="19" xfId="1" applyFont="1" applyFill="1" applyBorder="1" applyAlignment="1" applyProtection="1">
      <alignment horizontal="center" vertical="center"/>
    </xf>
    <xf numFmtId="0" fontId="0" fillId="0" borderId="23" xfId="0" applyBorder="1" applyAlignment="1">
      <alignment vertical="center" wrapText="1"/>
    </xf>
    <xf numFmtId="9" fontId="0" fillId="0" borderId="8" xfId="1" applyFont="1" applyFill="1" applyBorder="1" applyAlignment="1" applyProtection="1">
      <alignment horizontal="center" vertical="center" wrapText="1"/>
      <protection locked="0"/>
    </xf>
    <xf numFmtId="9" fontId="12" fillId="7" borderId="8" xfId="1" applyFont="1" applyFill="1" applyBorder="1" applyAlignment="1" applyProtection="1">
      <alignment horizontal="center" vertical="center"/>
    </xf>
    <xf numFmtId="9" fontId="12" fillId="7" borderId="8" xfId="0" applyNumberFormat="1" applyFont="1" applyFill="1"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9" fontId="0" fillId="0" borderId="8" xfId="0" applyNumberFormat="1" applyBorder="1" applyAlignment="1" applyProtection="1">
      <alignment horizontal="center" vertical="center" wrapText="1"/>
      <protection locked="0"/>
    </xf>
    <xf numFmtId="1" fontId="0" fillId="0" borderId="11" xfId="1" applyNumberFormat="1" applyFont="1" applyFill="1" applyBorder="1" applyAlignment="1" applyProtection="1">
      <alignment horizontal="center" vertical="center"/>
    </xf>
    <xf numFmtId="0" fontId="0" fillId="2" borderId="14" xfId="0" applyFill="1" applyBorder="1" applyAlignment="1">
      <alignment horizontal="center" vertical="center" wrapText="1"/>
    </xf>
    <xf numFmtId="9" fontId="36" fillId="0" borderId="14" xfId="1" applyFont="1" applyBorder="1" applyAlignment="1">
      <alignment horizontal="center" vertical="top" wrapText="1"/>
    </xf>
    <xf numFmtId="9" fontId="12" fillId="0" borderId="14" xfId="1" applyFont="1" applyFill="1" applyBorder="1" applyAlignment="1" applyProtection="1">
      <alignment horizontal="center" vertical="top" wrapText="1"/>
    </xf>
    <xf numFmtId="9" fontId="0" fillId="0" borderId="14" xfId="1" applyFont="1" applyBorder="1" applyAlignment="1">
      <alignment horizontal="center" vertical="center" wrapText="1"/>
    </xf>
    <xf numFmtId="0" fontId="10" fillId="2" borderId="8" xfId="2" applyFill="1" applyBorder="1" applyAlignment="1">
      <alignment horizontal="center" vertical="center" wrapText="1"/>
    </xf>
    <xf numFmtId="0" fontId="10" fillId="0" borderId="11" xfId="2" applyBorder="1" applyAlignment="1">
      <alignment horizontal="center" vertical="center" wrapText="1"/>
    </xf>
    <xf numFmtId="0" fontId="10" fillId="0" borderId="11" xfId="2" applyFill="1" applyBorder="1" applyAlignment="1">
      <alignment horizontal="center" vertical="center" wrapText="1"/>
    </xf>
    <xf numFmtId="0" fontId="0" fillId="0" borderId="10" xfId="0" applyBorder="1" applyAlignment="1">
      <alignment horizontal="left" vertical="center" wrapText="1"/>
    </xf>
    <xf numFmtId="0" fontId="0" fillId="0" borderId="14" xfId="0" applyBorder="1" applyAlignment="1">
      <alignment horizontal="left" vertical="center" wrapText="1"/>
    </xf>
    <xf numFmtId="0" fontId="0" fillId="0" borderId="8" xfId="0" applyBorder="1" applyAlignment="1">
      <alignment horizontal="left" vertical="center" wrapText="1"/>
    </xf>
    <xf numFmtId="9" fontId="0" fillId="0" borderId="8" xfId="1" applyFont="1" applyFill="1" applyBorder="1" applyAlignment="1" applyProtection="1">
      <alignment horizontal="left" vertical="top" wrapText="1"/>
    </xf>
    <xf numFmtId="9" fontId="0" fillId="0" borderId="8" xfId="0" applyNumberFormat="1" applyBorder="1" applyAlignment="1">
      <alignment horizontal="left" vertical="top" wrapText="1"/>
    </xf>
    <xf numFmtId="9" fontId="21" fillId="0" borderId="8" xfId="0" applyNumberFormat="1" applyFont="1" applyBorder="1" applyAlignment="1">
      <alignment horizontal="left" vertical="top" wrapText="1"/>
    </xf>
    <xf numFmtId="0" fontId="39" fillId="0" borderId="11" xfId="2" applyFont="1" applyFill="1" applyBorder="1" applyAlignment="1">
      <alignment horizontal="left" vertical="center" wrapText="1"/>
    </xf>
    <xf numFmtId="0" fontId="38" fillId="0" borderId="11" xfId="2" applyFont="1" applyFill="1" applyBorder="1" applyAlignment="1">
      <alignment horizontal="left" vertical="center" wrapText="1"/>
    </xf>
    <xf numFmtId="0" fontId="21" fillId="0" borderId="8" xfId="0" applyFont="1" applyBorder="1" applyAlignment="1">
      <alignment horizontal="left" vertical="center" wrapText="1"/>
    </xf>
    <xf numFmtId="9" fontId="21" fillId="0" borderId="8" xfId="1" applyFont="1" applyFill="1" applyBorder="1" applyAlignment="1" applyProtection="1">
      <alignment horizontal="left" vertical="center" wrapText="1"/>
    </xf>
    <xf numFmtId="9" fontId="6" fillId="0" borderId="8" xfId="1" applyFont="1" applyFill="1" applyBorder="1" applyAlignment="1" applyProtection="1">
      <alignment horizontal="left" vertical="center" wrapText="1"/>
    </xf>
    <xf numFmtId="0" fontId="0" fillId="7" borderId="14" xfId="0" applyFill="1" applyBorder="1" applyAlignment="1" applyProtection="1">
      <alignment horizontal="center" vertical="center" wrapText="1"/>
      <protection locked="0"/>
    </xf>
    <xf numFmtId="9" fontId="0" fillId="7" borderId="14" xfId="1" applyFont="1" applyFill="1" applyBorder="1" applyAlignment="1" applyProtection="1">
      <alignment horizontal="center" vertical="center"/>
    </xf>
    <xf numFmtId="1" fontId="0" fillId="7" borderId="14" xfId="1" applyNumberFormat="1" applyFont="1" applyFill="1" applyBorder="1" applyAlignment="1" applyProtection="1">
      <alignment horizontal="center" vertical="center"/>
    </xf>
    <xf numFmtId="0" fontId="10" fillId="0" borderId="11" xfId="3" applyFill="1" applyBorder="1" applyAlignment="1">
      <alignment horizontal="center" vertical="center" wrapText="1"/>
    </xf>
    <xf numFmtId="9" fontId="0" fillId="7" borderId="8" xfId="1" applyFont="1" applyFill="1" applyBorder="1" applyAlignment="1" applyProtection="1">
      <alignment horizontal="center" vertical="center"/>
    </xf>
    <xf numFmtId="1" fontId="0" fillId="7" borderId="8" xfId="1" applyNumberFormat="1" applyFont="1" applyFill="1" applyBorder="1" applyAlignment="1" applyProtection="1">
      <alignment horizontal="center" vertical="center"/>
    </xf>
    <xf numFmtId="9" fontId="21" fillId="7" borderId="8" xfId="1" applyFont="1" applyFill="1" applyBorder="1" applyAlignment="1" applyProtection="1">
      <alignment horizontal="center" vertical="center"/>
    </xf>
    <xf numFmtId="9" fontId="21" fillId="7" borderId="8" xfId="0" applyNumberFormat="1" applyFont="1" applyFill="1" applyBorder="1" applyAlignment="1">
      <alignment horizontal="center" vertical="center"/>
    </xf>
    <xf numFmtId="0" fontId="21" fillId="7" borderId="8" xfId="0" applyFont="1" applyFill="1" applyBorder="1" applyAlignment="1">
      <alignment horizontal="center" vertical="center"/>
    </xf>
    <xf numFmtId="0" fontId="10" fillId="7" borderId="11" xfId="2" applyFill="1" applyBorder="1" applyAlignment="1">
      <alignment horizontal="center" vertical="center"/>
    </xf>
    <xf numFmtId="0" fontId="0" fillId="7" borderId="11" xfId="0" applyFill="1" applyBorder="1" applyAlignment="1">
      <alignment horizontal="center" vertical="center" wrapText="1"/>
    </xf>
    <xf numFmtId="0" fontId="0" fillId="0" borderId="23" xfId="0" applyBorder="1" applyAlignment="1" applyProtection="1">
      <alignment horizontal="center" vertical="center" wrapText="1"/>
      <protection locked="0"/>
    </xf>
    <xf numFmtId="9" fontId="0" fillId="0" borderId="23" xfId="0" applyNumberFormat="1" applyBorder="1" applyAlignment="1" applyProtection="1">
      <alignment horizontal="center" vertical="center" wrapText="1"/>
      <protection locked="0"/>
    </xf>
    <xf numFmtId="9" fontId="10" fillId="0" borderId="8" xfId="3" applyNumberFormat="1" applyFill="1" applyBorder="1" applyAlignment="1" applyProtection="1">
      <alignment horizontal="center" vertical="center" wrapText="1"/>
      <protection locked="0"/>
    </xf>
    <xf numFmtId="0" fontId="4" fillId="3" borderId="6" xfId="0" applyFont="1" applyFill="1" applyBorder="1" applyAlignment="1">
      <alignment horizontal="center" vertical="center" wrapText="1"/>
    </xf>
    <xf numFmtId="9" fontId="0" fillId="0" borderId="12" xfId="1" applyFont="1" applyFill="1" applyBorder="1" applyAlignment="1" applyProtection="1">
      <alignment horizontal="center" vertical="center"/>
    </xf>
    <xf numFmtId="1" fontId="0" fillId="0" borderId="8" xfId="0" applyNumberFormat="1" applyBorder="1" applyAlignment="1" applyProtection="1">
      <alignment horizontal="center" vertical="center" wrapText="1"/>
      <protection locked="0"/>
    </xf>
    <xf numFmtId="0" fontId="0" fillId="14" borderId="8" xfId="0" applyFill="1" applyBorder="1" applyAlignment="1" applyProtection="1">
      <alignment horizontal="center" vertical="center" wrapText="1"/>
      <protection locked="0"/>
    </xf>
    <xf numFmtId="9" fontId="0" fillId="14" borderId="8" xfId="0" applyNumberFormat="1" applyFill="1" applyBorder="1" applyAlignment="1" applyProtection="1">
      <alignment horizontal="center" vertical="center" wrapText="1"/>
      <protection locked="0"/>
    </xf>
    <xf numFmtId="1" fontId="0" fillId="15" borderId="8" xfId="0" applyNumberFormat="1" applyFill="1" applyBorder="1" applyAlignment="1" applyProtection="1">
      <alignment horizontal="center" vertical="center"/>
      <protection locked="0"/>
    </xf>
    <xf numFmtId="9" fontId="0" fillId="15" borderId="8" xfId="0" applyNumberFormat="1" applyFill="1" applyBorder="1" applyAlignment="1" applyProtection="1">
      <alignment horizontal="center" vertical="center"/>
      <protection locked="0"/>
    </xf>
    <xf numFmtId="9" fontId="0" fillId="15" borderId="8" xfId="1" applyFont="1" applyFill="1" applyBorder="1" applyAlignment="1" applyProtection="1">
      <alignment horizontal="center" vertical="center"/>
    </xf>
    <xf numFmtId="1" fontId="0" fillId="15" borderId="8" xfId="1" applyNumberFormat="1" applyFont="1" applyFill="1" applyBorder="1" applyAlignment="1" applyProtection="1">
      <alignment horizontal="center" vertical="center"/>
    </xf>
    <xf numFmtId="1" fontId="0" fillId="0" borderId="8" xfId="0" applyNumberFormat="1" applyBorder="1" applyAlignment="1">
      <alignment horizontal="center" vertical="center"/>
    </xf>
    <xf numFmtId="0" fontId="21" fillId="0" borderId="8" xfId="0" applyFont="1" applyBorder="1" applyAlignment="1">
      <alignment horizontal="center" vertical="center"/>
    </xf>
    <xf numFmtId="0" fontId="21" fillId="15" borderId="8" xfId="0" applyFont="1" applyFill="1" applyBorder="1" applyAlignment="1">
      <alignment horizontal="center" vertical="center"/>
    </xf>
    <xf numFmtId="0" fontId="4" fillId="3" borderId="8" xfId="0" applyFont="1" applyFill="1" applyBorder="1" applyAlignment="1">
      <alignment horizontal="center" vertical="center" wrapText="1"/>
    </xf>
    <xf numFmtId="0" fontId="25" fillId="8" borderId="8" xfId="0" applyFont="1" applyFill="1" applyBorder="1" applyAlignment="1">
      <alignment horizontal="center" wrapText="1"/>
    </xf>
    <xf numFmtId="0" fontId="2" fillId="2" borderId="0" xfId="0" applyFont="1" applyFill="1" applyAlignment="1">
      <alignment horizontal="left" wrapText="1"/>
    </xf>
    <xf numFmtId="0" fontId="0" fillId="0" borderId="0" xfId="0" applyAlignment="1">
      <alignment horizontal="center"/>
    </xf>
    <xf numFmtId="0" fontId="0" fillId="0" borderId="15"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25" fillId="8" borderId="10" xfId="0" applyFont="1" applyFill="1" applyBorder="1" applyAlignment="1">
      <alignment horizontal="center" wrapText="1"/>
    </xf>
    <xf numFmtId="0" fontId="25" fillId="8" borderId="13" xfId="0" applyFont="1" applyFill="1" applyBorder="1" applyAlignment="1">
      <alignment horizontal="center" wrapText="1"/>
    </xf>
    <xf numFmtId="0" fontId="25" fillId="8" borderId="14" xfId="0" applyFont="1" applyFill="1" applyBorder="1" applyAlignment="1">
      <alignment horizontal="center" wrapText="1"/>
    </xf>
    <xf numFmtId="0" fontId="30" fillId="0" borderId="0" xfId="0" applyFont="1" applyAlignment="1">
      <alignment horizontal="right" vertical="center"/>
    </xf>
    <xf numFmtId="0" fontId="2" fillId="2" borderId="0" xfId="0" applyFont="1" applyFill="1" applyAlignment="1">
      <alignment horizontal="left" vertical="top" wrapText="1"/>
    </xf>
    <xf numFmtId="0" fontId="4" fillId="3" borderId="1" xfId="0" applyFont="1" applyFill="1" applyBorder="1" applyAlignment="1">
      <alignment horizontal="center" wrapText="1"/>
    </xf>
    <xf numFmtId="0" fontId="4" fillId="3" borderId="2" xfId="0" applyFont="1" applyFill="1" applyBorder="1" applyAlignment="1">
      <alignment horizontal="center" wrapText="1"/>
    </xf>
    <xf numFmtId="0" fontId="4" fillId="3" borderId="3" xfId="0" applyFont="1" applyFill="1" applyBorder="1" applyAlignment="1">
      <alignment horizontal="center" wrapText="1"/>
    </xf>
    <xf numFmtId="0" fontId="25" fillId="8" borderId="2" xfId="0" applyFont="1" applyFill="1" applyBorder="1" applyAlignment="1">
      <alignment horizontal="center" wrapText="1"/>
    </xf>
    <xf numFmtId="0" fontId="25" fillId="8" borderId="9" xfId="0" applyFont="1" applyFill="1" applyBorder="1" applyAlignment="1">
      <alignment horizontal="center" wrapText="1"/>
    </xf>
    <xf numFmtId="0" fontId="4" fillId="3" borderId="9" xfId="0" applyFont="1" applyFill="1" applyBorder="1" applyAlignment="1">
      <alignment horizontal="center" vertical="center" wrapText="1"/>
    </xf>
    <xf numFmtId="0" fontId="20" fillId="0" borderId="8" xfId="0" applyFont="1" applyBorder="1" applyAlignment="1">
      <alignment horizontal="center" vertical="center" wrapText="1"/>
    </xf>
  </cellXfs>
  <cellStyles count="4">
    <cellStyle name="Hipervínculo" xfId="2" builtinId="8"/>
    <cellStyle name="Hyperlink" xfId="3" xr:uid="{00000000-000B-0000-0000-000008000000}"/>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ocumenttasks/documenttask1.xml><?xml version="1.0" encoding="utf-8"?>
<Tasks xmlns="http://schemas.microsoft.com/office/tasks/2019/documenttasks">
  <Task id="{C5F4724A-E3F3-4869-847A-42308517C783}">
    <Anchor>
      <Comment id="{F8FF6BCC-5CF3-45BA-A927-F29A1C3BBB80}"/>
    </Anchor>
    <History>
      <Event time="2026-09-29T16:38:13.38" id="{E8DBEABF-1EA1-40E7-803E-596C0AAC6552}">
        <Attribution userId="S::diana.rendon@and.gov.co::e02d016c-4a4d-4229-89fc-7a8c1f025b27" userName="Diana Marcela Rendon Murillo" userProvider="AD"/>
        <Anchor>
          <Comment id="{F8FF6BCC-5CF3-45BA-A927-F29A1C3BBB80}"/>
        </Anchor>
        <Create/>
      </Event>
      <Event time="2026-09-29T16:38:13.38" id="{4A0990B4-8EB5-4728-A330-A0181D5CA83B}">
        <Attribution userId="S::diana.rendon@and.gov.co::e02d016c-4a4d-4229-89fc-7a8c1f025b27" userName="Diana Marcela Rendon Murillo" userProvider="AD"/>
        <Anchor>
          <Comment id="{F8FF6BCC-5CF3-45BA-A927-F29A1C3BBB80}"/>
        </Anchor>
        <Assign userId="S::diana.munoz@and.gov.co::cac8a51b-84ce-4833-90d6-73af3605867e" userName="Diana Paola Muñoz Rocha" userProvider="AD"/>
      </Event>
      <Event time="2026-09-29T16:38:13.38" id="{E290F8DE-69AF-46BA-8A41-E9993C2F6A5D}">
        <Attribution userId="S::diana.rendon@and.gov.co::e02d016c-4a4d-4229-89fc-7a8c1f025b27" userName="Diana Marcela Rendon Murillo" userProvider="AD"/>
        <Anchor>
          <Comment id="{F8FF6BCC-5CF3-45BA-A927-F29A1C3BBB80}"/>
        </Anchor>
        <SetTitle title="@Diana Paola Muñoz Rocha"/>
      </Event>
    </History>
  </Task>
  <Task id="{6AF3F060-CD1A-4D73-935D-49E0C101447C}">
    <Anchor>
      <Comment id="{D8882DFC-C497-462A-B811-588A9A901B50}"/>
    </Anchor>
    <History>
      <Event time="2026-09-29T16:38:30.56" id="{F1B31152-04D1-48DD-A234-7113AF67196D}">
        <Attribution userId="S::diana.rendon@and.gov.co::e02d016c-4a4d-4229-89fc-7a8c1f025b27" userName="Diana Marcela Rendon Murillo" userProvider="AD"/>
        <Anchor>
          <Comment id="{D8882DFC-C497-462A-B811-588A9A901B50}"/>
        </Anchor>
        <Create/>
      </Event>
      <Event time="2026-09-29T16:38:30.56" id="{9FC2A156-3DCA-447F-AC1F-9CA6D5453D44}">
        <Attribution userId="S::diana.rendon@and.gov.co::e02d016c-4a4d-4229-89fc-7a8c1f025b27" userName="Diana Marcela Rendon Murillo" userProvider="AD"/>
        <Anchor>
          <Comment id="{D8882DFC-C497-462A-B811-588A9A901B50}"/>
        </Anchor>
        <Assign userId="S::diana.munoz@and.gov.co::cac8a51b-84ce-4833-90d6-73af3605867e" userName="Diana Paola Muñoz Rocha" userProvider="AD"/>
      </Event>
      <Event time="2026-09-29T16:38:30.56" id="{0D1A29D1-1363-41F3-A35F-BC099606F30F}">
        <Attribution userId="S::diana.rendon@and.gov.co::e02d016c-4a4d-4229-89fc-7a8c1f025b27" userName="Diana Marcela Rendon Murillo" userProvider="AD"/>
        <Anchor>
          <Comment id="{D8882DFC-C497-462A-B811-588A9A901B50}"/>
        </Anchor>
        <SetTitle title="@Diana Paola Muñoz Rocha"/>
      </Event>
    </History>
  </Task>
  <Task id="{5DFE9AA9-0C18-4967-A44D-0BCE45BE5E29}">
    <Anchor>
      <Comment id="{AEE21426-664C-4B87-967B-FD2D71152C0F}"/>
    </Anchor>
    <History>
      <Event time="2026-09-03T23:21:19.98" id="{6A246E36-422A-47FE-A96A-86AB2E390620}">
        <Attribution userId="S::diana.rendon@and.gov.co::e02d016c-4a4d-4229-89fc-7a8c1f025b27" userName="Diana Marcela Rendon Murillo" userProvider="AD"/>
        <Anchor>
          <Comment id="{AEE21426-664C-4B87-967B-FD2D71152C0F}"/>
        </Anchor>
        <Create/>
      </Event>
      <Event time="2026-09-03T23:21:19.98" id="{60C84D92-021C-4704-9A75-219328C2CF7C}">
        <Attribution userId="S::diana.rendon@and.gov.co::e02d016c-4a4d-4229-89fc-7a8c1f025b27" userName="Diana Marcela Rendon Murillo" userProvider="AD"/>
        <Anchor>
          <Comment id="{AEE21426-664C-4B87-967B-FD2D71152C0F}"/>
        </Anchor>
        <Assign userId="S::diana.munoz@and.gov.co::cac8a51b-84ce-4833-90d6-73af3605867e" userName="Diana Paola Muñoz Rocha" userProvider="AD"/>
      </Event>
      <Event time="2026-09-03T23:21:19.98" id="{A762DB96-D762-480C-8188-90E9F1911285}">
        <Attribution userId="S::diana.rendon@and.gov.co::e02d016c-4a4d-4229-89fc-7a8c1f025b27" userName="Diana Marcela Rendon Murillo" userProvider="AD"/>
        <Anchor>
          <Comment id="{AEE21426-664C-4B87-967B-FD2D71152C0F}"/>
        </Anchor>
        <SetTitle title="@Diana Paola Muñoz Rocha por favor colocar el link de la publicación"/>
      </Event>
    </History>
  </Task>
  <Task id="{B2E593B6-23B4-4C78-ADF1-C07A558EACAD}">
    <Anchor>
      <Comment id="{42175B31-2D81-4ED7-94D8-4FBE3FD14412}"/>
    </Anchor>
    <History>
      <Event time="2026-09-30T21:45:33.11" id="{D5511FFA-817B-4FE8-AFBB-0E6679188F4C}">
        <Attribution userId="S::diana.rendon@and.gov.co::e02d016c-4a4d-4229-89fc-7a8c1f025b27" userName="Diana Marcela Rendon Murillo" userProvider="AD"/>
        <Anchor>
          <Comment id="{42175B31-2D81-4ED7-94D8-4FBE3FD14412}"/>
        </Anchor>
        <Create/>
      </Event>
      <Event time="2026-09-30T21:45:33.11" id="{9958281F-1D60-41F5-846B-E2EA0721496D}">
        <Attribution userId="S::diana.rendon@and.gov.co::e02d016c-4a4d-4229-89fc-7a8c1f025b27" userName="Diana Marcela Rendon Murillo" userProvider="AD"/>
        <Anchor>
          <Comment id="{42175B31-2D81-4ED7-94D8-4FBE3FD14412}"/>
        </Anchor>
        <Assign userId="S::paula.ricaurte@and.gov.co::19c78dbc-d92e-40a9-b702-aec0be3b8dd9" userName="Paula Andrea Ricaurte Ávila" userProvider="AD"/>
      </Event>
      <Event time="2026-09-30T21:45:33.11" id="{3FF097B3-5BFF-4731-8928-0E2F1C3F277C}">
        <Attribution userId="S::diana.rendon@and.gov.co::e02d016c-4a4d-4229-89fc-7a8c1f025b27" userName="Diana Marcela Rendon Murillo" userProvider="AD"/>
        <Anchor>
          <Comment id="{42175B31-2D81-4ED7-94D8-4FBE3FD14412}"/>
        </Anchor>
        <SetTitle title="@Paula Andrea Ricaurte Ávilapor favor adjuntar el soporte."/>
      </Event>
    </History>
  </Task>
  <Task id="{93EB45C7-79E4-4BF4-8BB8-EDFC3D41D17B}">
    <Anchor>
      <Comment id="{844DF6B9-EC9D-406F-A2D5-279277721487}"/>
    </Anchor>
    <History>
      <Event time="2026-09-03T23:21:19.98" id="{6A246E36-422A-47FE-A96A-86AB2E390620}">
        <Attribution userId="S::diana.rendon@and.gov.co::e02d016c-4a4d-4229-89fc-7a8c1f025b27" userName="Diana Marcela Rendon Murillo" userProvider="AD"/>
        <Anchor>
          <Comment id="{844DF6B9-EC9D-406F-A2D5-279277721487}"/>
        </Anchor>
        <Create/>
      </Event>
      <Event time="2026-09-03T23:21:19.98" id="{60C84D92-021C-4704-9A75-219328C2CF7C}">
        <Attribution userId="S::diana.rendon@and.gov.co::e02d016c-4a4d-4229-89fc-7a8c1f025b27" userName="Diana Marcela Rendon Murillo" userProvider="AD"/>
        <Anchor>
          <Comment id="{844DF6B9-EC9D-406F-A2D5-279277721487}"/>
        </Anchor>
        <Assign userId="S::diana.munoz@and.gov.co::cac8a51b-84ce-4833-90d6-73af3605867e" userName="Diana Paola Muñoz Rocha" userProvider="AD"/>
      </Event>
      <Event time="2026-09-03T23:21:19.98" id="{A762DB96-D762-480C-8188-90E9F1911285}">
        <Attribution userId="S::diana.rendon@and.gov.co::e02d016c-4a4d-4229-89fc-7a8c1f025b27" userName="Diana Marcela Rendon Murillo" userProvider="AD"/>
        <Anchor>
          <Comment id="{844DF6B9-EC9D-406F-A2D5-279277721487}"/>
        </Anchor>
        <SetTitle title="@Diana Paola Muñoz Rocha por favor colocar el link de la publicación"/>
      </Event>
    </History>
  </Task>
  <Task id="{284593CE-CA0C-4D01-91F8-7DC040AC77D6}">
    <Anchor>
      <Comment id="{CC0F9923-A701-4E1D-BCBA-ED1BA1031A4C}"/>
    </Anchor>
    <History>
      <Event time="2026-09-03T23:20:50.85" id="{2C7F485F-DBFF-43C9-81FF-F18F42CA98A9}">
        <Attribution userId="S::diana.rendon@and.gov.co::e02d016c-4a4d-4229-89fc-7a8c1f025b27" userName="Diana Marcela Rendon Murillo" userProvider="AD"/>
        <Anchor>
          <Comment id="{CC0F9923-A701-4E1D-BCBA-ED1BA1031A4C}"/>
        </Anchor>
        <Create/>
      </Event>
      <Event time="2026-09-03T23:20:50.85" id="{8F5EFC54-0BE3-49D0-B8B5-968B88D35168}">
        <Attribution userId="S::diana.rendon@and.gov.co::e02d016c-4a4d-4229-89fc-7a8c1f025b27" userName="Diana Marcela Rendon Murillo" userProvider="AD"/>
        <Anchor>
          <Comment id="{CC0F9923-A701-4E1D-BCBA-ED1BA1031A4C}"/>
        </Anchor>
        <Assign userId="S::diana.munoz@and.gov.co::cac8a51b-84ce-4833-90d6-73af3605867e" userName="Diana Paola Muñoz Rocha" userProvider="AD"/>
      </Event>
      <Event time="2026-09-03T23:20:50.85" id="{92FDD093-74EE-4958-A0D9-4E99F490CB47}">
        <Attribution userId="S::diana.rendon@and.gov.co::e02d016c-4a4d-4229-89fc-7a8c1f025b27" userName="Diana Marcela Rendon Murillo" userProvider="AD"/>
        <Anchor>
          <Comment id="{CC0F9923-A701-4E1D-BCBA-ED1BA1031A4C}"/>
        </Anchor>
        <SetTitle title="@Diana Paola Muñoz Rocha por favor colocar el link de la publicación"/>
      </Event>
    </History>
  </Task>
  <Task id="{35C41DD3-4465-43E7-862F-31873B7864B7}">
    <Anchor>
      <Comment id="{A9FC81AF-D37A-4566-AAE1-65661F561EED}"/>
    </Anchor>
    <History>
      <Event time="2026-09-30T21:45:13.92" id="{8D4A7E96-DA04-4822-9999-1F259A6361A7}">
        <Attribution userId="S::diana.rendon@and.gov.co::e02d016c-4a4d-4229-89fc-7a8c1f025b27" userName="Diana Marcela Rendon Murillo" userProvider="AD"/>
        <Anchor>
          <Comment id="{A9FC81AF-D37A-4566-AAE1-65661F561EED}"/>
        </Anchor>
        <Create/>
      </Event>
      <Event time="2026-09-30T21:45:13.92" id="{C4FAE875-80E4-4B33-8C45-F924B1BD9374}">
        <Attribution userId="S::diana.rendon@and.gov.co::e02d016c-4a4d-4229-89fc-7a8c1f025b27" userName="Diana Marcela Rendon Murillo" userProvider="AD"/>
        <Anchor>
          <Comment id="{A9FC81AF-D37A-4566-AAE1-65661F561EED}"/>
        </Anchor>
        <Assign userId="S::paula.ricaurte@and.gov.co::19c78dbc-d92e-40a9-b702-aec0be3b8dd9" userName="Paula Andrea Ricaurte Ávila" userProvider="AD"/>
      </Event>
      <Event time="2026-09-30T21:45:13.92" id="{62B846D7-00C0-4D15-987B-7F2A9BE5C5C9}">
        <Attribution userId="S::diana.rendon@and.gov.co::e02d016c-4a4d-4229-89fc-7a8c1f025b27" userName="Diana Marcela Rendon Murillo" userProvider="AD"/>
        <Anchor>
          <Comment id="{A9FC81AF-D37A-4566-AAE1-65661F561EED}"/>
        </Anchor>
        <SetTitle title="@Paula Andrea Ricaurte Ávila por favor adjuntar la evidencia."/>
      </Event>
    </History>
  </Task>
</Tasks>
</file>

<file path=xl/documenttasks/documenttask2.xml><?xml version="1.0" encoding="utf-8"?>
<Tasks xmlns="http://schemas.microsoft.com/office/tasks/2019/documenttasks">
  <Task id="{1A257800-8647-4635-ADC7-74319EFC10ED}">
    <Anchor>
      <Comment id="{6789D929-A637-4803-95AF-C7176138CB0B}"/>
    </Anchor>
    <History>
      <Event time="2026-09-29T19:30:42.63" id="{0C5A4CD9-45B4-4791-8DA4-521248433362}">
        <Attribution userId="S::diana.rendon@and.gov.co::e02d016c-4a4d-4229-89fc-7a8c1f025b27" userName="Diana Marcela Rendon Murillo" userProvider="AD"/>
        <Anchor>
          <Comment id="{6789D929-A637-4803-95AF-C7176138CB0B}"/>
        </Anchor>
        <Create/>
      </Event>
      <Event time="2026-09-29T19:30:42.63" id="{0DBDDD52-67B7-49B1-8A7B-1E775CC54A73}">
        <Attribution userId="S::diana.rendon@and.gov.co::e02d016c-4a4d-4229-89fc-7a8c1f025b27" userName="Diana Marcela Rendon Murillo" userProvider="AD"/>
        <Anchor>
          <Comment id="{6789D929-A637-4803-95AF-C7176138CB0B}"/>
        </Anchor>
        <Assign userId="S::talentohumano@and.gov.co::919a18cb-fa8d-4b62-8692-685bbf9a8c94" userName="Talento Humano" userProvider="AD"/>
      </Event>
      <Event time="2026-09-29T19:30:42.63" id="{85A523F4-E050-4BDF-B97C-F553838AF3CA}">
        <Attribution userId="S::diana.rendon@and.gov.co::e02d016c-4a4d-4229-89fc-7a8c1f025b27" userName="Diana Marcela Rendon Murillo" userProvider="AD"/>
        <Anchor>
          <Comment id="{6789D929-A637-4803-95AF-C7176138CB0B}"/>
        </Anchor>
        <SetTitle title="@Talento Humano adjuntar evidencia"/>
      </Event>
    </History>
  </Task>
  <Task id="{CD1BAB11-1FB3-4B3D-8FD7-844075A3B134}">
    <Anchor>
      <Comment id="{78193869-7F50-4619-BC9C-351A952C2306}"/>
    </Anchor>
    <History>
      <Event time="2026-09-09T19:55:05.93" id="{5A8CC7DB-E144-410D-86C0-4B0DDFD41CDB}">
        <Attribution userId="S::diana.rendon@and.gov.co::e02d016c-4a4d-4229-89fc-7a8c1f025b27" userName="Diana Marcela Rendon Murillo" userProvider="AD"/>
        <Anchor>
          <Comment id="{78193869-7F50-4619-BC9C-351A952C2306}"/>
        </Anchor>
        <Create/>
      </Event>
      <Event time="2026-09-09T19:55:05.93" id="{B15AD26A-EE3E-4B98-B5CC-0A6569FBEEEF}">
        <Attribution userId="S::diana.rendon@and.gov.co::e02d016c-4a4d-4229-89fc-7a8c1f025b27" userName="Diana Marcela Rendon Murillo" userProvider="AD"/>
        <Anchor>
          <Comment id="{78193869-7F50-4619-BC9C-351A952C2306}"/>
        </Anchor>
        <Assign userId="S::talentohumano@and.gov.co::919a18cb-fa8d-4b62-8692-685bbf9a8c94" userName="Talento Humano" userProvider="AD"/>
      </Event>
      <Event time="2026-09-09T19:55:05.93" id="{E74F8728-775F-4CC8-AD7B-0FBCDF2F833B}">
        <Attribution userId="S::diana.rendon@and.gov.co::e02d016c-4a4d-4229-89fc-7a8c1f025b27" userName="Diana Marcela Rendon Murillo" userProvider="AD"/>
        <Anchor>
          <Comment id="{78193869-7F50-4619-BC9C-351A952C2306}"/>
        </Anchor>
        <SetTitle title="@Talento Humano"/>
      </Event>
    </History>
  </Task>
  <Task id="{A2228B34-A590-41A8-A1FC-71CF269C1852}">
    <Anchor>
      <Comment id="{9E93E56A-75C1-40C9-83CB-E6857C05C20C}"/>
    </Anchor>
    <History>
      <Event time="2026-09-29T17:22:09.32" id="{93707147-B54F-4AAF-A384-7770F25B7EE8}">
        <Attribution userId="S::diana.rendon@and.gov.co::e02d016c-4a4d-4229-89fc-7a8c1f025b27" userName="Diana Marcela Rendon Murillo" userProvider="AD"/>
        <Anchor>
          <Comment id="{9E93E56A-75C1-40C9-83CB-E6857C05C20C}"/>
        </Anchor>
        <Create/>
      </Event>
      <Event time="2026-09-29T17:22:09.32" id="{15111463-1EB4-4DB3-A01C-A8875989BDE9}">
        <Attribution userId="S::diana.rendon@and.gov.co::e02d016c-4a4d-4229-89fc-7a8c1f025b27" userName="Diana Marcela Rendon Murillo" userProvider="AD"/>
        <Anchor>
          <Comment id="{9E93E56A-75C1-40C9-83CB-E6857C05C20C}"/>
        </Anchor>
        <Assign userId="S::talentohumano@and.gov.co::919a18cb-fa8d-4b62-8692-685bbf9a8c94" userName="Talento Humano" userProvider="AD"/>
      </Event>
      <Event time="2026-09-29T17:22:09.32" id="{6AF856A8-E9BA-456B-997C-C07916AFF090}">
        <Attribution userId="S::diana.rendon@and.gov.co::e02d016c-4a4d-4229-89fc-7a8c1f025b27" userName="Diana Marcela Rendon Murillo" userProvider="AD"/>
        <Anchor>
          <Comment id="{9E93E56A-75C1-40C9-83CB-E6857C05C20C}"/>
        </Anchor>
        <SetTitle title="@Talento Humano"/>
      </Event>
    </History>
  </Task>
  <Task id="{FF32DD4E-164C-483C-97F8-51A5241E8601}">
    <Anchor>
      <Comment id="{0A8645E6-9787-4332-AFE1-1F00E2FAE224}"/>
    </Anchor>
    <History>
      <Event time="2026-09-29T17:16:09.57" id="{9BAC627D-4A30-44FE-BA04-C08C5FDC5F1B}">
        <Attribution userId="S::diana.rendon@and.gov.co::e02d016c-4a4d-4229-89fc-7a8c1f025b27" userName="Diana Marcela Rendon Murillo" userProvider="AD"/>
        <Anchor>
          <Comment id="{0A8645E6-9787-4332-AFE1-1F00E2FAE224}"/>
        </Anchor>
        <Create/>
      </Event>
      <Event time="2026-09-29T17:16:09.57" id="{30454D21-F3C7-4D6E-BFD5-F74CE5F01BEB}">
        <Attribution userId="S::diana.rendon@and.gov.co::e02d016c-4a4d-4229-89fc-7a8c1f025b27" userName="Diana Marcela Rendon Murillo" userProvider="AD"/>
        <Anchor>
          <Comment id="{0A8645E6-9787-4332-AFE1-1F00E2FAE224}"/>
        </Anchor>
        <Assign userId="S::talentohumano@and.gov.co::919a18cb-fa8d-4b62-8692-685bbf9a8c94" userName="Talento Humano" userProvider="AD"/>
      </Event>
      <Event time="2026-09-29T17:16:09.57" id="{4CD56226-E4A6-4C83-9416-D3E662CD607D}">
        <Attribution userId="S::diana.rendon@and.gov.co::e02d016c-4a4d-4229-89fc-7a8c1f025b27" userName="Diana Marcela Rendon Murillo" userProvider="AD"/>
        <Anchor>
          <Comment id="{0A8645E6-9787-4332-AFE1-1F00E2FAE224}"/>
        </Anchor>
        <SetTitle title="@Talento Humano"/>
      </Event>
    </History>
  </Task>
  <Task id="{E8548F50-1F41-43FA-8804-4C91EFEF08DA}">
    <Anchor>
      <Comment id="{F298D206-0C4A-41D1-A6A5-37730719B2DA}"/>
    </Anchor>
    <History>
      <Event time="2026-09-29T17:20:45.34" id="{5DC7BFC7-95F5-4AD7-991C-1FC2F4EF5F21}">
        <Attribution userId="S::diana.rendon@and.gov.co::e02d016c-4a4d-4229-89fc-7a8c1f025b27" userName="Diana Marcela Rendon Murillo" userProvider="AD"/>
        <Anchor>
          <Comment id="{F298D206-0C4A-41D1-A6A5-37730719B2DA}"/>
        </Anchor>
        <Create/>
      </Event>
      <Event time="2026-09-29T17:20:45.34" id="{4437BC08-2753-45D8-AE28-54394E8FD6A6}">
        <Attribution userId="S::diana.rendon@and.gov.co::e02d016c-4a4d-4229-89fc-7a8c1f025b27" userName="Diana Marcela Rendon Murillo" userProvider="AD"/>
        <Anchor>
          <Comment id="{F298D206-0C4A-41D1-A6A5-37730719B2DA}"/>
        </Anchor>
        <Assign userId="S::lina.perez@and.gov.co::85c3a449-35a6-481e-8fed-c22e5e11979c" userName="Lina Maria Pérez Castilla" userProvider="AD"/>
      </Event>
      <Event time="2026-09-29T17:20:45.34" id="{BBEF5682-3C67-4BFA-B6E1-A120C80C6F83}">
        <Attribution userId="S::diana.rendon@and.gov.co::e02d016c-4a4d-4229-89fc-7a8c1f025b27" userName="Diana Marcela Rendon Murillo" userProvider="AD"/>
        <Anchor>
          <Comment id="{F298D206-0C4A-41D1-A6A5-37730719B2DA}"/>
        </Anchor>
        <SetTitle title="@Lina Maria Pérez Castilla @Maria Fernanda Navarro Muñoz"/>
      </Event>
    </History>
  </Task>
  <Task id="{5DAB8B64-90D5-48EA-96B7-610E08C4394D}">
    <Anchor>
      <Comment id="{F4C541FB-6F8E-4539-BF24-5FB67B794D99}"/>
    </Anchor>
    <History>
      <Event time="2026-09-09T19:45:47.17" id="{C5877151-BCF8-427D-AA95-3AE2FD99B0AE}">
        <Attribution userId="S::diana.rendon@and.gov.co::e02d016c-4a4d-4229-89fc-7a8c1f025b27" userName="Diana Marcela Rendon Murillo" userProvider="AD"/>
        <Anchor>
          <Comment id="{F4C541FB-6F8E-4539-BF24-5FB67B794D99}"/>
        </Anchor>
        <Create/>
      </Event>
      <Event time="2026-09-09T19:45:47.17" id="{2111A51F-A585-4E90-83C6-019714F17775}">
        <Attribution userId="S::diana.rendon@and.gov.co::e02d016c-4a4d-4229-89fc-7a8c1f025b27" userName="Diana Marcela Rendon Murillo" userProvider="AD"/>
        <Anchor>
          <Comment id="{F4C541FB-6F8E-4539-BF24-5FB67B794D99}"/>
        </Anchor>
        <Assign userId="S::thalia.suarez@and.gov.co::00e2131b-246e-4979-b918-3e055e0d3758" userName="Thalia Fernanda Suarez Galofre" userProvider="AD"/>
      </Event>
      <Event time="2026-09-09T19:45:47.17" id="{857FC101-C9D9-41E1-B61E-7F2A1449E2AD}">
        <Attribution userId="S::diana.rendon@and.gov.co::e02d016c-4a4d-4229-89fc-7a8c1f025b27" userName="Diana Marcela Rendon Murillo" userProvider="AD"/>
        <Anchor>
          <Comment id="{F4C541FB-6F8E-4539-BF24-5FB67B794D99}"/>
        </Anchor>
        <SetTitle title="@Thalia Fernanda Suarez Galofre"/>
      </Event>
    </History>
  </Task>
  <Task id="{88D94675-74E1-40A9-A12E-88805D7979AA}">
    <Anchor>
      <Comment id="{86ED38C5-F07D-4ED4-9BDB-3F42984EEFBC}"/>
    </Anchor>
    <History>
      <Event time="2026-09-29T16:39:44.30" id="{8E15303A-D141-44B0-9EBB-189C4CC7A311}">
        <Attribution userId="S::diana.rendon@and.gov.co::e02d016c-4a4d-4229-89fc-7a8c1f025b27" userName="Diana Marcela Rendon Murillo" userProvider="AD"/>
        <Anchor>
          <Comment id="{86ED38C5-F07D-4ED4-9BDB-3F42984EEFBC}"/>
        </Anchor>
        <Create/>
      </Event>
      <Event time="2026-09-29T16:39:44.30" id="{EA71EBB3-8EB8-4C2E-8EC1-0E104E526255}">
        <Attribution userId="S::diana.rendon@and.gov.co::e02d016c-4a4d-4229-89fc-7a8c1f025b27" userName="Diana Marcela Rendon Murillo" userProvider="AD"/>
        <Anchor>
          <Comment id="{86ED38C5-F07D-4ED4-9BDB-3F42984EEFBC}"/>
        </Anchor>
        <Assign userId="S::thalia.suarez@and.gov.co::00e2131b-246e-4979-b918-3e055e0d3758" userName="Thalia Fernanda Suarez Galofre" userProvider="AD"/>
      </Event>
      <Event time="2026-09-29T16:39:44.30" id="{231D7A6B-9480-4A56-BBCE-2444C8B2FE30}">
        <Attribution userId="S::diana.rendon@and.gov.co::e02d016c-4a4d-4229-89fc-7a8c1f025b27" userName="Diana Marcela Rendon Murillo" userProvider="AD"/>
        <Anchor>
          <Comment id="{86ED38C5-F07D-4ED4-9BDB-3F42984EEFBC}"/>
        </Anchor>
        <SetTitle title="@Thalia Fernanda Suarez Galofre por favor reportar agosto y septiembre con soportes."/>
      </Event>
    </History>
  </Task>
  <Task id="{1D7B1693-A4C0-482E-8546-F30275E4DEBB}">
    <Anchor>
      <Comment id="{0CFE0EC1-1B67-42F8-9D05-7DFFF3715085}"/>
    </Anchor>
    <History>
      <Event time="2026-09-29T17:17:34.33" id="{C708816A-131D-4DCA-B398-7E999B5E0ADA}">
        <Attribution userId="S::diana.rendon@and.gov.co::e02d016c-4a4d-4229-89fc-7a8c1f025b27" userName="Diana Marcela Rendon Murillo" userProvider="AD"/>
        <Anchor>
          <Comment id="{0CFE0EC1-1B67-42F8-9D05-7DFFF3715085}"/>
        </Anchor>
        <Create/>
      </Event>
      <Event time="2026-09-29T17:17:34.33" id="{3801DB03-0FAB-4CE3-B493-A0C39E75377C}">
        <Attribution userId="S::diana.rendon@and.gov.co::e02d016c-4a4d-4229-89fc-7a8c1f025b27" userName="Diana Marcela Rendon Murillo" userProvider="AD"/>
        <Anchor>
          <Comment id="{0CFE0EC1-1B67-42F8-9D05-7DFFF3715085}"/>
        </Anchor>
        <Assign userId="S::thalia.suarez@and.gov.co::00e2131b-246e-4979-b918-3e055e0d3758" userName="Thalia Fernanda Suarez Galofre" userProvider="AD"/>
      </Event>
      <Event time="2026-09-29T17:17:34.33" id="{BB0C37D1-D995-42AF-AFB5-ACB62E85355F}">
        <Attribution userId="S::diana.rendon@and.gov.co::e02d016c-4a4d-4229-89fc-7a8c1f025b27" userName="Diana Marcela Rendon Murillo" userProvider="AD"/>
        <Anchor>
          <Comment id="{0CFE0EC1-1B67-42F8-9D05-7DFFF3715085}"/>
        </Anchor>
        <SetTitle title="@Thalia Fernanda Suarez Galofre reportar agosto y septiembre por favor"/>
      </Event>
    </History>
  </Task>
  <Task id="{635CA29B-6374-4936-9FCC-CD68C4831D4A}">
    <Anchor>
      <Comment id="{E995FA63-5CDC-4D44-9848-3EEA355E9D06}"/>
    </Anchor>
    <History>
      <Event time="2026-09-29T19:32:50.43" id="{C3EABD26-3B7A-49A9-8E0F-B19D75F43456}">
        <Attribution userId="S::diana.rendon@and.gov.co::e02d016c-4a4d-4229-89fc-7a8c1f025b27" userName="Diana Marcela Rendon Murillo" userProvider="AD"/>
        <Anchor>
          <Comment id="{E995FA63-5CDC-4D44-9848-3EEA355E9D06}"/>
        </Anchor>
        <Create/>
      </Event>
      <Event time="2026-09-29T19:32:50.43" id="{577A4C59-A960-4E4A-AF20-5294174C256F}">
        <Attribution userId="S::diana.rendon@and.gov.co::e02d016c-4a4d-4229-89fc-7a8c1f025b27" userName="Diana Marcela Rendon Murillo" userProvider="AD"/>
        <Anchor>
          <Comment id="{E995FA63-5CDC-4D44-9848-3EEA355E9D06}"/>
        </Anchor>
        <Assign userId="S::talentohumano@and.gov.co::919a18cb-fa8d-4b62-8692-685bbf9a8c94" userName="Talento Humano" userProvider="AD"/>
      </Event>
      <Event time="2026-09-29T19:32:50.43" id="{CF1C1D47-F826-4298-81C1-4EEB04C77084}">
        <Attribution userId="S::diana.rendon@and.gov.co::e02d016c-4a4d-4229-89fc-7a8c1f025b27" userName="Diana Marcela Rendon Murillo" userProvider="AD"/>
        <Anchor>
          <Comment id="{E995FA63-5CDC-4D44-9848-3EEA355E9D06}"/>
        </Anchor>
        <SetTitle title="@Talento Humano adjuntar evidencia"/>
      </Event>
    </History>
  </Task>
  <Task id="{2729369E-3A3D-4E26-BFF8-F86955D28F44}">
    <Anchor>
      <Comment id="{06F2223A-2C02-4846-B22D-0F9FA07FE026}"/>
    </Anchor>
    <History>
      <Event time="2026-09-09T19:55:15.25" id="{AB1A129D-4CF3-4CBC-A80D-21A5A8020BA8}">
        <Attribution userId="S::diana.rendon@and.gov.co::e02d016c-4a4d-4229-89fc-7a8c1f025b27" userName="Diana Marcela Rendon Murillo" userProvider="AD"/>
        <Anchor>
          <Comment id="{06F2223A-2C02-4846-B22D-0F9FA07FE026}"/>
        </Anchor>
        <Create/>
      </Event>
      <Event time="2026-09-09T19:55:15.25" id="{F6F1F31A-B9FE-4DF3-8698-B43B48369C4E}">
        <Attribution userId="S::diana.rendon@and.gov.co::e02d016c-4a4d-4229-89fc-7a8c1f025b27" userName="Diana Marcela Rendon Murillo" userProvider="AD"/>
        <Anchor>
          <Comment id="{06F2223A-2C02-4846-B22D-0F9FA07FE026}"/>
        </Anchor>
        <Assign userId="S::talentohumano@and.gov.co::919a18cb-fa8d-4b62-8692-685bbf9a8c94" userName="Talento Humano" userProvider="AD"/>
      </Event>
      <Event time="2026-09-09T19:55:15.25" id="{A0A19573-D418-477C-8556-01585C437BF7}">
        <Attribution userId="S::diana.rendon@and.gov.co::e02d016c-4a4d-4229-89fc-7a8c1f025b27" userName="Diana Marcela Rendon Murillo" userProvider="AD"/>
        <Anchor>
          <Comment id="{06F2223A-2C02-4846-B22D-0F9FA07FE026}"/>
        </Anchor>
        <SetTitle title="@Talento Humano"/>
      </Event>
    </History>
  </Task>
  <Task id="{122080AD-9F2E-47C8-94C7-F770403EF5B2}">
    <Anchor>
      <Comment id="{D34D1C61-EB9A-4E28-92B0-13F38D188EFC}"/>
    </Anchor>
    <History>
      <Event time="2026-09-09T19:45:27.48" id="{87F7C6B9-D317-4390-AC4F-30302A9149F2}">
        <Attribution userId="S::diana.rendon@and.gov.co::e02d016c-4a4d-4229-89fc-7a8c1f025b27" userName="Diana Marcela Rendon Murillo" userProvider="AD"/>
        <Anchor>
          <Comment id="{D34D1C61-EB9A-4E28-92B0-13F38D188EFC}"/>
        </Anchor>
        <Create/>
      </Event>
      <Event time="2026-09-09T19:45:27.48" id="{1951EDA0-6C78-47B8-8817-3CA4A6086FC5}">
        <Attribution userId="S::diana.rendon@and.gov.co::e02d016c-4a4d-4229-89fc-7a8c1f025b27" userName="Diana Marcela Rendon Murillo" userProvider="AD"/>
        <Anchor>
          <Comment id="{D34D1C61-EB9A-4E28-92B0-13F38D188EFC}"/>
        </Anchor>
        <Assign userId="S::thalia.suarez@and.gov.co::00e2131b-246e-4979-b918-3e055e0d3758" userName="Thalia Fernanda Suarez Galofre" userProvider="AD"/>
      </Event>
      <Event time="2026-09-09T19:45:27.48" id="{5A1CC657-4913-4BF8-9030-51B2B1335396}">
        <Attribution userId="S::diana.rendon@and.gov.co::e02d016c-4a4d-4229-89fc-7a8c1f025b27" userName="Diana Marcela Rendon Murillo" userProvider="AD"/>
        <Anchor>
          <Comment id="{D34D1C61-EB9A-4E28-92B0-13F38D188EFC}"/>
        </Anchor>
        <SetTitle title="@Thalia Fernanda Suarez Galofre"/>
      </Event>
    </History>
  </Task>
  <Task id="{F2E7F1CD-2AF9-426E-B7C4-7A918DB1926A}">
    <Anchor>
      <Comment id="{981054DA-84E3-408F-AF08-64D680FBBD04}"/>
    </Anchor>
    <History>
      <Event time="2026-09-29T19:31:33.25" id="{11FD4999-1B6C-49C1-AEB4-CA09363C2A83}">
        <Attribution userId="S::diana.rendon@and.gov.co::e02d016c-4a4d-4229-89fc-7a8c1f025b27" userName="Diana Marcela Rendon Murillo" userProvider="AD"/>
        <Anchor>
          <Comment id="{981054DA-84E3-408F-AF08-64D680FBBD04}"/>
        </Anchor>
        <Create/>
      </Event>
      <Event time="2026-09-29T19:31:33.25" id="{FFA99E2F-F65E-43A7-AE8B-7B9FB896C805}">
        <Attribution userId="S::diana.rendon@and.gov.co::e02d016c-4a4d-4229-89fc-7a8c1f025b27" userName="Diana Marcela Rendon Murillo" userProvider="AD"/>
        <Anchor>
          <Comment id="{981054DA-84E3-408F-AF08-64D680FBBD04}"/>
        </Anchor>
        <Assign userId="S::maria.navarro@and.gov.co::9833d056-596e-4dfe-96f3-046f3d40e3be" userName="Maria Fernanda Navarro Muñoz" userProvider="AD"/>
      </Event>
      <Event time="2026-09-29T19:31:33.25" id="{2C070EDD-CB2C-437B-A4E3-655325FEBD02}">
        <Attribution userId="S::diana.rendon@and.gov.co::e02d016c-4a4d-4229-89fc-7a8c1f025b27" userName="Diana Marcela Rendon Murillo" userProvider="AD"/>
        <Anchor>
          <Comment id="{981054DA-84E3-408F-AF08-64D680FBBD04}"/>
        </Anchor>
        <SetTitle title="@Maria Fernanda Navarro Muñoz @Lucy Jhojana Acero Enriquez adjuntar evidencia"/>
      </Event>
    </History>
  </Task>
  <Task id="{D52EDDEA-9339-4BAF-98A9-B9D72196DC10}">
    <Anchor>
      <Comment id="{A64EF02F-4DFA-4F80-96C4-BCCF28AA6ED9}"/>
    </Anchor>
    <History>
      <Event time="2026-09-09T19:55:49.44" id="{37DED06B-2CA4-48C5-9EBF-F5BF1E15E45B}">
        <Attribution userId="S::diana.rendon@and.gov.co::e02d016c-4a4d-4229-89fc-7a8c1f025b27" userName="Diana Marcela Rendon Murillo" userProvider="AD"/>
        <Anchor>
          <Comment id="{A64EF02F-4DFA-4F80-96C4-BCCF28AA6ED9}"/>
        </Anchor>
        <Create/>
      </Event>
      <Event time="2026-09-09T19:55:49.44" id="{5B1B71E2-10D6-435E-BDFD-84E98BE5897E}">
        <Attribution userId="S::diana.rendon@and.gov.co::e02d016c-4a4d-4229-89fc-7a8c1f025b27" userName="Diana Marcela Rendon Murillo" userProvider="AD"/>
        <Anchor>
          <Comment id="{A64EF02F-4DFA-4F80-96C4-BCCF28AA6ED9}"/>
        </Anchor>
        <Assign userId="S::thalia.suarez@and.gov.co::00e2131b-246e-4979-b918-3e055e0d3758" userName="Thalia Fernanda Suarez Galofre" userProvider="AD"/>
      </Event>
      <Event time="2026-09-09T19:55:49.44" id="{49A25CB6-593D-425B-9CB4-4C186735C5BE}">
        <Attribution userId="S::diana.rendon@and.gov.co::e02d016c-4a4d-4229-89fc-7a8c1f025b27" userName="Diana Marcela Rendon Murillo" userProvider="AD"/>
        <Anchor>
          <Comment id="{A64EF02F-4DFA-4F80-96C4-BCCF28AA6ED9}"/>
        </Anchor>
        <SetTitle title="@Thalia Fernanda Suarez Galofre"/>
      </Event>
    </History>
  </Task>
  <Task id="{A5DFFBFA-99EE-40DA-A9CC-19636FA02E95}">
    <Anchor>
      <Comment id="{239929E1-70D0-4977-9C0E-5510F544154F}"/>
    </Anchor>
    <History>
      <Event time="2026-09-29T17:16:29.75" id="{570DA7A6-C4B2-48E8-A498-8F7C767A74C2}">
        <Attribution userId="S::diana.rendon@and.gov.co::e02d016c-4a4d-4229-89fc-7a8c1f025b27" userName="Diana Marcela Rendon Murillo" userProvider="AD"/>
        <Anchor>
          <Comment id="{239929E1-70D0-4977-9C0E-5510F544154F}"/>
        </Anchor>
        <Create/>
      </Event>
      <Event time="2026-09-29T17:16:29.75" id="{B2039908-185A-4D74-AB34-9BCAA6980842}">
        <Attribution userId="S::diana.rendon@and.gov.co::e02d016c-4a4d-4229-89fc-7a8c1f025b27" userName="Diana Marcela Rendon Murillo" userProvider="AD"/>
        <Anchor>
          <Comment id="{239929E1-70D0-4977-9C0E-5510F544154F}"/>
        </Anchor>
        <Assign userId="S::talentohumano@and.gov.co::919a18cb-fa8d-4b62-8692-685bbf9a8c94" userName="Talento Humano" userProvider="AD"/>
      </Event>
      <Event time="2026-09-29T17:16:29.75" id="{5B9A17F2-3387-4E4F-B90A-46B6256BD552}">
        <Attribution userId="S::diana.rendon@and.gov.co::e02d016c-4a4d-4229-89fc-7a8c1f025b27" userName="Diana Marcela Rendon Murillo" userProvider="AD"/>
        <Anchor>
          <Comment id="{239929E1-70D0-4977-9C0E-5510F544154F}"/>
        </Anchor>
        <SetTitle title="@Talento Humano"/>
      </Event>
    </History>
  </Task>
  <Task id="{1EFF96FE-6581-4CD5-AF2D-A24A014B5CB1}">
    <Anchor>
      <Comment id="{66A9EBC7-ED4F-4109-AFDC-BA8B946EA8D2}"/>
    </Anchor>
    <History>
      <Event time="2026-09-29T17:22:45.05" id="{92ABB626-07CF-4B2D-8F54-29056CD2B752}">
        <Attribution userId="S::diana.rendon@and.gov.co::e02d016c-4a4d-4229-89fc-7a8c1f025b27" userName="Diana Marcela Rendon Murillo" userProvider="AD"/>
        <Anchor>
          <Comment id="{66A9EBC7-ED4F-4109-AFDC-BA8B946EA8D2}"/>
        </Anchor>
        <Create/>
      </Event>
      <Event time="2026-09-29T17:22:45.05" id="{2EA84DCC-A77B-4723-96DD-E964AA25852A}">
        <Attribution userId="S::diana.rendon@and.gov.co::e02d016c-4a4d-4229-89fc-7a8c1f025b27" userName="Diana Marcela Rendon Murillo" userProvider="AD"/>
        <Anchor>
          <Comment id="{66A9EBC7-ED4F-4109-AFDC-BA8B946EA8D2}"/>
        </Anchor>
        <Assign userId="S::talentohumano@and.gov.co::919a18cb-fa8d-4b62-8692-685bbf9a8c94" userName="Talento Humano" userProvider="AD"/>
      </Event>
      <Event time="2026-09-29T17:22:45.05" id="{5B4C8450-D92F-49BA-A1E0-B94004781632}">
        <Attribution userId="S::diana.rendon@and.gov.co::e02d016c-4a4d-4229-89fc-7a8c1f025b27" userName="Diana Marcela Rendon Murillo" userProvider="AD"/>
        <Anchor>
          <Comment id="{66A9EBC7-ED4F-4109-AFDC-BA8B946EA8D2}"/>
        </Anchor>
        <SetTitle title="@Talento Humano @Diana Paola Muñoz Rocha"/>
      </Event>
    </History>
  </Task>
</Tasks>
</file>

<file path=xl/documenttasks/documenttask3.xml><?xml version="1.0" encoding="utf-8"?>
<Tasks xmlns="http://schemas.microsoft.com/office/tasks/2019/documenttasks">
  <Task id="{A2129F2C-4A75-4B03-A5B4-23BB6F9726A0}">
    <Anchor>
      <Comment id="{FC04BBBC-B95A-42BA-896F-D7E081271C53}"/>
    </Anchor>
    <History>
      <Event time="2026-09-09T19:18:23.61" id="{F00F00F3-4D0D-4D08-BECF-94E7569D5BBD}">
        <Attribution userId="S::diana.rendon@and.gov.co::e02d016c-4a4d-4229-89fc-7a8c1f025b27" userName="Diana Marcela Rendon Murillo" userProvider="AD"/>
        <Anchor>
          <Comment id="{FC04BBBC-B95A-42BA-896F-D7E081271C53}"/>
        </Anchor>
        <Create/>
      </Event>
      <Event time="2026-09-09T19:18:23.61" id="{4F55B259-0B50-45E3-B0E4-EB652CA40F8E}">
        <Attribution userId="S::diana.rendon@and.gov.co::e02d016c-4a4d-4229-89fc-7a8c1f025b27" userName="Diana Marcela Rendon Murillo" userProvider="AD"/>
        <Anchor>
          <Comment id="{FC04BBBC-B95A-42BA-896F-D7E081271C53}"/>
        </Anchor>
        <Assign userId="S::lady.torres@and.gov.co::ea954538-7c2e-4189-8c84-fac443cdb7d6" userName="Lady Gilary Torres Becerra" userProvider="AD"/>
      </Event>
      <Event time="2026-09-09T19:18:23.61" id="{AA17E6BA-F1EE-4377-AEC5-50C035BBB3BB}">
        <Attribution userId="S::diana.rendon@and.gov.co::e02d016c-4a4d-4229-89fc-7a8c1f025b27" userName="Diana Marcela Rendon Murillo" userProvider="AD"/>
        <Anchor>
          <Comment id="{FC04BBBC-B95A-42BA-896F-D7E081271C53}"/>
        </Anchor>
        <SetTitle title="@Lady Gilary Torres Becerra @Luz Amanda Barón Pérez"/>
      </Event>
    </History>
  </Task>
  <Task id="{7BEE2A86-CB01-114B-9350-9BC817E249F1}">
    <Anchor>
      <Comment id="{20261E1E-AD22-1B43-9062-EB918A4D6897}"/>
    </Anchor>
    <History>
      <Event time="2026-09-09T19:18:46.62" id="{8F209A2B-2C8A-4B88-8F86-E1D02C21B588}">
        <Attribution userId="S::diana.rendon@and.gov.co::e02d016c-4a4d-4229-89fc-7a8c1f025b27" userName="Diana Marcela Rendon Murillo" userProvider="AD"/>
        <Anchor>
          <Comment id="{20261E1E-AD22-1B43-9062-EB918A4D6897}"/>
        </Anchor>
        <Create/>
      </Event>
      <Event time="2026-09-09T19:18:46.62" id="{B789D01E-0FDA-43A5-829A-DED882773C80}">
        <Attribution userId="S::diana.rendon@and.gov.co::e02d016c-4a4d-4229-89fc-7a8c1f025b27" userName="Diana Marcela Rendon Murillo" userProvider="AD"/>
        <Anchor>
          <Comment id="{20261E1E-AD22-1B43-9062-EB918A4D6897}"/>
        </Anchor>
        <Assign userId="S::lady.torres@and.gov.co::ea954538-7c2e-4189-8c84-fac443cdb7d6" userName="Lady Gilary Torres Becerra" userProvider="AD"/>
      </Event>
      <Event time="2026-09-09T19:18:46.62" id="{75F1A428-F75D-40BB-B4DB-1ADB2B401675}">
        <Attribution userId="S::diana.rendon@and.gov.co::e02d016c-4a4d-4229-89fc-7a8c1f025b27" userName="Diana Marcela Rendon Murillo" userProvider="AD"/>
        <Anchor>
          <Comment id="{20261E1E-AD22-1B43-9062-EB918A4D6897}"/>
        </Anchor>
        <SetTitle title="@Lady Gilary Torres Becerra @Luz Amanda Barón Pérez"/>
      </Event>
    </History>
  </Task>
  <Task id="{897D849B-02B7-4237-BD6B-D2E46C0E5C90}">
    <Anchor>
      <Comment id="{4B419F56-399C-4F44-9945-F16D1D8CFF4B}"/>
    </Anchor>
    <History>
      <Event time="2026-09-09T19:17:24.11" id="{ACDA6295-9B4A-46EF-9B92-424EC7A12301}">
        <Attribution userId="S::diana.rendon@and.gov.co::e02d016c-4a4d-4229-89fc-7a8c1f025b27" userName="Diana Marcela Rendon Murillo" userProvider="AD"/>
        <Anchor>
          <Comment id="{4B419F56-399C-4F44-9945-F16D1D8CFF4B}"/>
        </Anchor>
        <Create/>
      </Event>
      <Event time="2026-09-09T19:17:24.11" id="{D234C3FD-48A4-4533-86C7-005276B0658C}">
        <Attribution userId="S::diana.rendon@and.gov.co::e02d016c-4a4d-4229-89fc-7a8c1f025b27" userName="Diana Marcela Rendon Murillo" userProvider="AD"/>
        <Anchor>
          <Comment id="{4B419F56-399C-4F44-9945-F16D1D8CFF4B}"/>
        </Anchor>
        <Assign userId="S::lady.torres@and.gov.co::ea954538-7c2e-4189-8c84-fac443cdb7d6" userName="Lady Gilary Torres Becerra" userProvider="AD"/>
      </Event>
      <Event time="2026-09-09T19:17:24.11" id="{31FDABCB-A4E7-40E4-AC02-C6A91F2C98A4}">
        <Attribution userId="S::diana.rendon@and.gov.co::e02d016c-4a4d-4229-89fc-7a8c1f025b27" userName="Diana Marcela Rendon Murillo" userProvider="AD"/>
        <Anchor>
          <Comment id="{4B419F56-399C-4F44-9945-F16D1D8CFF4B}"/>
        </Anchor>
        <SetTitle title="@Lady Gilary Torres Becerra @ @Luz Amanda Barón Pérez"/>
      </Event>
    </History>
  </Task>
  <Task id="{C69EBFC8-8E7C-4C68-98A7-9AE5A5264E7C}">
    <Anchor>
      <Comment id="{8FB7CFA7-0F3C-4A3D-B029-39E0AB4B3B8E}"/>
    </Anchor>
    <History>
      <Event time="2026-09-09T19:18:04.15" id="{9A590788-ABF3-4C60-9AFD-DF023A76011E}">
        <Attribution userId="S::diana.rendon@and.gov.co::e02d016c-4a4d-4229-89fc-7a8c1f025b27" userName="Diana Marcela Rendon Murillo" userProvider="AD"/>
        <Anchor>
          <Comment id="{8FB7CFA7-0F3C-4A3D-B029-39E0AB4B3B8E}"/>
        </Anchor>
        <Create/>
      </Event>
      <Event time="2026-09-09T19:18:04.15" id="{8BEE4E8E-9961-44FE-8015-A06A044FA80C}">
        <Attribution userId="S::diana.rendon@and.gov.co::e02d016c-4a4d-4229-89fc-7a8c1f025b27" userName="Diana Marcela Rendon Murillo" userProvider="AD"/>
        <Anchor>
          <Comment id="{8FB7CFA7-0F3C-4A3D-B029-39E0AB4B3B8E}"/>
        </Anchor>
        <Assign userId="S::lady.torres@and.gov.co::ea954538-7c2e-4189-8c84-fac443cdb7d6" userName="Lady Gilary Torres Becerra" userProvider="AD"/>
      </Event>
      <Event time="2026-09-09T19:18:04.15" id="{B4E2FB77-3F11-4C65-B3FB-7E3AB73D70F7}">
        <Attribution userId="S::diana.rendon@and.gov.co::e02d016c-4a4d-4229-89fc-7a8c1f025b27" userName="Diana Marcela Rendon Murillo" userProvider="AD"/>
        <Anchor>
          <Comment id="{8FB7CFA7-0F3C-4A3D-B029-39E0AB4B3B8E}"/>
        </Anchor>
        <SetTitle title="@Lady Gilary Torres Becerra @Luz Amanda Barón Pérez"/>
      </Event>
    </History>
  </Task>
  <Task id="{E8F85AFB-EE27-4511-821C-AD7E547C6ABB}">
    <Anchor>
      <Comment id="{71095561-9740-4037-88CA-EB1B859A8DD7}"/>
    </Anchor>
    <History>
      <Event time="2026-09-09T19:18:46.62" id="{8F209A2B-2C8A-4B88-8F86-E1D02C21B588}">
        <Attribution userId="S::diana.rendon@and.gov.co::e02d016c-4a4d-4229-89fc-7a8c1f025b27" userName="Diana Marcela Rendon Murillo" userProvider="AD"/>
        <Anchor>
          <Comment id="{71095561-9740-4037-88CA-EB1B859A8DD7}"/>
        </Anchor>
        <Create/>
      </Event>
      <Event time="2026-09-09T19:18:46.62" id="{B789D01E-0FDA-43A5-829A-DED882773C80}">
        <Attribution userId="S::diana.rendon@and.gov.co::e02d016c-4a4d-4229-89fc-7a8c1f025b27" userName="Diana Marcela Rendon Murillo" userProvider="AD"/>
        <Anchor>
          <Comment id="{71095561-9740-4037-88CA-EB1B859A8DD7}"/>
        </Anchor>
        <Assign userId="S::lady.torres@and.gov.co::ea954538-7c2e-4189-8c84-fac443cdb7d6" userName="Lady Gilary Torres Becerra" userProvider="AD"/>
      </Event>
      <Event time="2026-09-09T19:18:46.62" id="{75F1A428-F75D-40BB-B4DB-1ADB2B401675}">
        <Attribution userId="S::diana.rendon@and.gov.co::e02d016c-4a4d-4229-89fc-7a8c1f025b27" userName="Diana Marcela Rendon Murillo" userProvider="AD"/>
        <Anchor>
          <Comment id="{71095561-9740-4037-88CA-EB1B859A8DD7}"/>
        </Anchor>
        <SetTitle title="@Lady Gilary Torres Becerra @Luz Amanda Barón Pérez"/>
      </Event>
    </History>
  </Task>
</Tasks>
</file>

<file path=xl/documenttasks/documenttask4.xml><?xml version="1.0" encoding="utf-8"?>
<Tasks xmlns="http://schemas.microsoft.com/office/tasks/2019/documenttasks">
  <Task id="{EC4D6E52-62C1-4722-AB44-66C764B5E34A}">
    <Anchor>
      <Comment id="{DFABA1C5-27F1-423E-84B4-995E62A6922C}"/>
    </Anchor>
    <History>
      <Event time="2026-09-09T19:20:18.63" id="{8BC9698B-181F-489B-BC71-AB38A5DBF766}">
        <Attribution userId="S::diana.rendon@and.gov.co::e02d016c-4a4d-4229-89fc-7a8c1f025b27" userName="Diana Marcela Rendon Murillo" userProvider="AD"/>
        <Anchor>
          <Comment id="{DFABA1C5-27F1-423E-84B4-995E62A6922C}"/>
        </Anchor>
        <Create/>
      </Event>
      <Event time="2026-09-09T19:20:18.63" id="{C9F4A246-97C4-47EC-9CA2-2A30A427DC79}">
        <Attribution userId="S::diana.rendon@and.gov.co::e02d016c-4a4d-4229-89fc-7a8c1f025b27" userName="Diana Marcela Rendon Murillo" userProvider="AD"/>
        <Anchor>
          <Comment id="{DFABA1C5-27F1-423E-84B4-995E62A6922C}"/>
        </Anchor>
        <Assign userId="S::tatiana.guerrero@and.gov.co::630a349b-6a33-4303-a542-15992db85a9e" userName="Tatiana Guerrero Rosero" userProvider="AD"/>
      </Event>
      <Event time="2026-09-09T19:20:18.63" id="{A09504F4-1BC5-494F-B9F8-EE35F646F0EA}">
        <Attribution userId="S::diana.rendon@and.gov.co::e02d016c-4a4d-4229-89fc-7a8c1f025b27" userName="Diana Marcela Rendon Murillo" userProvider="AD"/>
        <Anchor>
          <Comment id="{DFABA1C5-27F1-423E-84B4-995E62A6922C}"/>
        </Anchor>
        <SetTitle title="@Tatiana Guerrero Rosero @Comunicaciones AND"/>
      </Event>
      <Event time="2026-09-11T01:58:08.15" id="{5778C023-82FC-4EFA-90C8-D8018B5A8B70}">
        <Attribution userId="S::tatiana.guerrero@and.gov.co::630a349b-6a33-4303-a542-15992db85a9e" userName="Tatiana Guerrero Rosero" userProvider="AD"/>
        <Progress percentComplete="100"/>
      </Event>
    </History>
  </Task>
  <Task id="{5416EB62-1C29-4E4A-B23A-2173DAB879C9}">
    <Anchor>
      <Comment id="{2B10F8EC-D187-499D-A0E9-C5B787D74F0D}"/>
    </Anchor>
    <History>
      <Event time="2026-10-05T20:40:33.59" id="{1BBBC078-53FA-4E73-8A4C-C91BFB624A84}">
        <Attribution userId="S::diana.rendon@and.gov.co::e02d016c-4a4d-4229-89fc-7a8c1f025b27" userName="Diana Marcela Rendon Murillo" userProvider="AD"/>
        <Anchor>
          <Comment id="{2B10F8EC-D187-499D-A0E9-C5B787D74F0D}"/>
        </Anchor>
        <Create/>
      </Event>
      <Event time="2026-10-05T20:40:33.59" id="{1E9D9234-703B-4F7A-AD2A-C46F559B8CC7}">
        <Attribution userId="S::diana.rendon@and.gov.co::e02d016c-4a4d-4229-89fc-7a8c1f025b27" userName="Diana Marcela Rendon Murillo" userProvider="AD"/>
        <Anchor>
          <Comment id="{2B10F8EC-D187-499D-A0E9-C5B787D74F0D}"/>
        </Anchor>
        <Assign userId="S::comunicaciones@and.gov.co::ec129588-583f-4322-8ed8-aa55dc65d94a" userName="Comunicaciones AND" userProvider="AD"/>
      </Event>
      <Event time="2026-10-05T20:40:33.59" id="{A4DE02B5-26F0-4985-B469-443B19ED4E9F}">
        <Attribution userId="S::diana.rendon@and.gov.co::e02d016c-4a4d-4229-89fc-7a8c1f025b27" userName="Diana Marcela Rendon Murillo" userProvider="AD"/>
        <Anchor>
          <Comment id="{2B10F8EC-D187-499D-A0E9-C5B787D74F0D}"/>
        </Anchor>
        <SetTitle title="@Comunicaciones AND por favor adjuntar el soporte, gracias."/>
      </Event>
      <Event time="2026-10-05T22:25:13.76" id="{4117DCBC-AC03-4458-9218-456040D0B605}">
        <Attribution userId="S::comunicaciones@and.gov.co::ec129588-583f-4322-8ed8-aa55dc65d94a" userName="Comunicaciones AND" userProvider="AD"/>
        <Progress percentComplete="100"/>
      </Event>
    </History>
  </Task>
  <Task id="{C112896D-82C1-4CEA-AC13-419B92D2ED92}">
    <Anchor>
      <Comment id="{01CBDCBC-EE04-437F-9915-BE1CC03D47D7}"/>
    </Anchor>
    <History>
      <Event time="2026-10-05T20:44:23.72" id="{EE6A791C-72DB-4C3F-AB34-1348EE862383}">
        <Attribution userId="S::diana.rendon@and.gov.co::e02d016c-4a4d-4229-89fc-7a8c1f025b27" userName="Diana Marcela Rendon Murillo" userProvider="AD"/>
        <Anchor>
          <Comment id="{01CBDCBC-EE04-437F-9915-BE1CC03D47D7}"/>
        </Anchor>
        <Create/>
      </Event>
      <Event time="2026-10-05T20:44:23.72" id="{F5AD9AD2-DBFE-4CEA-811C-F9CEE286D531}">
        <Attribution userId="S::diana.rendon@and.gov.co::e02d016c-4a4d-4229-89fc-7a8c1f025b27" userName="Diana Marcela Rendon Murillo" userProvider="AD"/>
        <Anchor>
          <Comment id="{01CBDCBC-EE04-437F-9915-BE1CC03D47D7}"/>
        </Anchor>
        <Assign userId="S::lady.torres@and.gov.co::ea954538-7c2e-4189-8c84-fac443cdb7d6" userName="Lady Gilary Torres Becerra" userProvider="AD"/>
      </Event>
      <Event time="2026-10-05T20:44:23.72" id="{BCDCFCFB-B082-449A-87BD-3132D7A09D0A}">
        <Attribution userId="S::diana.rendon@and.gov.co::e02d016c-4a4d-4229-89fc-7a8c1f025b27" userName="Diana Marcela Rendon Murillo" userProvider="AD"/>
        <Anchor>
          <Comment id="{01CBDCBC-EE04-437F-9915-BE1CC03D47D7}"/>
        </Anchor>
        <SetTitle title="@Lady Gilary Torres Becerra @Luz Amanda Barón Pérez por favor adjuntar soporte."/>
      </Event>
    </History>
  </Task>
  <Task id="{84C29073-D31B-4BDB-A4B6-C43794D7E6D2}">
    <Anchor>
      <Comment id="{EA16E81C-08BE-46BC-A10D-144AF30865F7}"/>
    </Anchor>
    <History>
      <Event time="2026-09-29T18:40:03.55" id="{C1FCCFDB-E60A-4264-A941-820BF81AD2E4}">
        <Attribution userId="S::diana.rendon@and.gov.co::e02d016c-4a4d-4229-89fc-7a8c1f025b27" userName="Diana Marcela Rendon Murillo" userProvider="AD"/>
        <Anchor>
          <Comment id="{EA16E81C-08BE-46BC-A10D-144AF30865F7}"/>
        </Anchor>
        <Create/>
      </Event>
      <Event time="2026-09-29T18:40:03.55" id="{EF558CEC-ED6A-4749-BA19-6E01F01CA8F6}">
        <Attribution userId="S::diana.rendon@and.gov.co::e02d016c-4a4d-4229-89fc-7a8c1f025b27" userName="Diana Marcela Rendon Murillo" userProvider="AD"/>
        <Anchor>
          <Comment id="{EA16E81C-08BE-46BC-A10D-144AF30865F7}"/>
        </Anchor>
        <Assign userId="S::denis.beltran@and.gov.co::95394851-72ee-4e23-a704-206fa979297d" userName="Denis Fernando Montealegre Beltran" userProvider="AD"/>
      </Event>
      <Event time="2026-09-29T18:40:03.55" id="{61A7E9F8-954F-4DEF-BFA5-D9DE2D158A3D}">
        <Attribution userId="S::diana.rendon@and.gov.co::e02d016c-4a4d-4229-89fc-7a8c1f025b27" userName="Diana Marcela Rendon Murillo" userProvider="AD"/>
        <Anchor>
          <Comment id="{EA16E81C-08BE-46BC-A10D-144AF30865F7}"/>
        </Anchor>
        <SetTitle title="@Denis Fernando Montealegre Beltran @Luz Amanda Barón Pérez @Lady Gilary Torres Becerra REPORTAR AGOSTO Y SEPTIEMBRE POR FAVOR"/>
      </Event>
    </History>
  </Task>
  <Task id="{E849419E-3237-44C6-BED1-DC9E3039FF46}">
    <Anchor>
      <Comment id="{490D17C0-C068-445C-B9CB-73842DAB170C}"/>
    </Anchor>
    <History>
      <Event time="2026-09-09T19:20:39.47" id="{932CB307-86ED-4CB6-B97F-5CDEDE4D8ECB}">
        <Attribution userId="S::diana.rendon@and.gov.co::e02d016c-4a4d-4229-89fc-7a8c1f025b27" userName="Diana Marcela Rendon Murillo" userProvider="AD"/>
        <Anchor>
          <Comment id="{490D17C0-C068-445C-B9CB-73842DAB170C}"/>
        </Anchor>
        <Create/>
      </Event>
      <Event time="2026-09-09T19:20:39.47" id="{B4756810-DE33-44F2-8583-FA9BD7304BAB}">
        <Attribution userId="S::diana.rendon@and.gov.co::e02d016c-4a4d-4229-89fc-7a8c1f025b27" userName="Diana Marcela Rendon Murillo" userProvider="AD"/>
        <Anchor>
          <Comment id="{490D17C0-C068-445C-B9CB-73842DAB170C}"/>
        </Anchor>
        <Assign userId="S::comunicaciones@and.gov.co::ec129588-583f-4322-8ed8-aa55dc65d94a" userName="Comunicaciones AND" userProvider="AD"/>
      </Event>
      <Event time="2026-09-09T19:20:39.47" id="{DCDDF235-5BFF-46B8-B020-D02410B304AB}">
        <Attribution userId="S::diana.rendon@and.gov.co::e02d016c-4a4d-4229-89fc-7a8c1f025b27" userName="Diana Marcela Rendon Murillo" userProvider="AD"/>
        <Anchor>
          <Comment id="{490D17C0-C068-445C-B9CB-73842DAB170C}"/>
        </Anchor>
        <SetTitle title="@Comunicaciones AND @Tatiana Guerrero Rosero"/>
      </Event>
      <Event time="2026-09-11T02:34:57.15" id="{66CC2877-069C-4AFE-AA7B-271A96150747}">
        <Attribution userId="S::tatiana.guerrero@and.gov.co::630a349b-6a33-4303-a542-15992db85a9e" userName="Tatiana Guerrero Rosero" userProvider="AD"/>
        <Progress percentComplete="100"/>
      </Event>
    </History>
  </Task>
  <Task id="{9AA4C9AA-8E6A-4A4B-AFA2-E5A52B02FC32}">
    <Anchor>
      <Comment id="{8EA7C19C-6BB3-430D-B9E6-DDBDC541E801}"/>
    </Anchor>
    <History>
      <Event time="2026-09-09T19:22:13.92" id="{69B07E95-E288-4826-A3C8-3073848058AE}">
        <Attribution userId="S::diana.rendon@and.gov.co::e02d016c-4a4d-4229-89fc-7a8c1f025b27" userName="Diana Marcela Rendon Murillo" userProvider="AD"/>
        <Anchor>
          <Comment id="{8EA7C19C-6BB3-430D-B9E6-DDBDC541E801}"/>
        </Anchor>
        <Create/>
      </Event>
      <Event time="2026-09-09T19:22:13.92" id="{6FBBFA27-89AF-4462-80CE-487FA88453CE}">
        <Attribution userId="S::diana.rendon@and.gov.co::e02d016c-4a4d-4229-89fc-7a8c1f025b27" userName="Diana Marcela Rendon Murillo" userProvider="AD"/>
        <Anchor>
          <Comment id="{8EA7C19C-6BB3-430D-B9E6-DDBDC541E801}"/>
        </Anchor>
        <Assign userId="S::lady.torres@and.gov.co::ea954538-7c2e-4189-8c84-fac443cdb7d6" userName="Lady Gilary Torres Becerra" userProvider="AD"/>
      </Event>
      <Event time="2026-09-09T19:22:13.92" id="{0075F8D8-43DA-472B-A696-E26E14F6D741}">
        <Attribution userId="S::diana.rendon@and.gov.co::e02d016c-4a4d-4229-89fc-7a8c1f025b27" userName="Diana Marcela Rendon Murillo" userProvider="AD"/>
        <Anchor>
          <Comment id="{8EA7C19C-6BB3-430D-B9E6-DDBDC541E801}"/>
        </Anchor>
        <SetTitle title="@Lady Gilary Torres Becerra @Luz Amanda Barón Pérez"/>
      </Event>
    </History>
  </Task>
  <Task id="{A32B14BD-A616-4D99-8BBD-9B0D90E10B54}">
    <Anchor>
      <Comment id="{24224359-E592-4C8C-AFF3-107A658F3946}"/>
    </Anchor>
    <History>
      <Event time="2026-10-05T20:38:41.01" id="{86580FC2-C481-43B6-ABA3-F551E21686C2}">
        <Attribution userId="S::diana.rendon@and.gov.co::e02d016c-4a4d-4229-89fc-7a8c1f025b27" userName="Diana Marcela Rendon Murillo" userProvider="AD"/>
        <Anchor>
          <Comment id="{24224359-E592-4C8C-AFF3-107A658F3946}"/>
        </Anchor>
        <Create/>
      </Event>
      <Event time="2026-10-05T20:38:41.01" id="{1C4D8CEA-B3DD-490F-97C4-1C8F3D9D5CEA}">
        <Attribution userId="S::diana.rendon@and.gov.co::e02d016c-4a4d-4229-89fc-7a8c1f025b27" userName="Diana Marcela Rendon Murillo" userProvider="AD"/>
        <Anchor>
          <Comment id="{24224359-E592-4C8C-AFF3-107A658F3946}"/>
        </Anchor>
        <Assign userId="S::comunicaciones@and.gov.co::ec129588-583f-4322-8ed8-aa55dc65d94a" userName="Comunicaciones AND" userProvider="AD"/>
      </Event>
      <Event time="2026-10-05T20:38:41.01" id="{0E58D2E4-09B8-4846-B89C-6336AE17A5D7}">
        <Attribution userId="S::diana.rendon@and.gov.co::e02d016c-4a4d-4229-89fc-7a8c1f025b27" userName="Diana Marcela Rendon Murillo" userProvider="AD"/>
        <Anchor>
          <Comment id="{24224359-E592-4C8C-AFF3-107A658F3946}"/>
        </Anchor>
        <SetTitle title="@Comunicaciones AND por favor adjuntar la evidencia, gracias."/>
      </Event>
      <Event time="2026-10-05T22:24:17.40" id="{AFDD9D3F-2BFD-4CE2-B5F1-FB35FB986F04}">
        <Attribution userId="S::comunicaciones@and.gov.co::ec129588-583f-4322-8ed8-aa55dc65d94a" userName="Comunicaciones AND" userProvider="AD"/>
        <Progress percentComplete="100"/>
      </Event>
    </History>
  </Task>
  <Task id="{ECBFA6D4-754D-4602-814A-4553AAB658D4}">
    <Anchor>
      <Comment id="{133EB073-7C32-4C73-A00A-196D7109F484}"/>
    </Anchor>
    <History>
      <Event time="2026-10-05T20:39:25.74" id="{C92A7FAF-28E9-4B20-A078-E4EFD9BF1B22}">
        <Attribution userId="S::diana.rendon@and.gov.co::e02d016c-4a4d-4229-89fc-7a8c1f025b27" userName="Diana Marcela Rendon Murillo" userProvider="AD"/>
        <Anchor>
          <Comment id="{133EB073-7C32-4C73-A00A-196D7109F484}"/>
        </Anchor>
        <Create/>
      </Event>
      <Event time="2026-10-05T20:39:25.74" id="{36BE7D67-6EC6-4167-9E1E-4F62F24884A9}">
        <Attribution userId="S::diana.rendon@and.gov.co::e02d016c-4a4d-4229-89fc-7a8c1f025b27" userName="Diana Marcela Rendon Murillo" userProvider="AD"/>
        <Anchor>
          <Comment id="{133EB073-7C32-4C73-A00A-196D7109F484}"/>
        </Anchor>
        <Assign userId="S::comunicaciones@and.gov.co::ec129588-583f-4322-8ed8-aa55dc65d94a" userName="Comunicaciones AND" userProvider="AD"/>
      </Event>
      <Event time="2026-10-05T20:39:25.74" id="{918C03F8-E457-4BFE-95CC-0DDF3327DCB1}">
        <Attribution userId="S::diana.rendon@and.gov.co::e02d016c-4a4d-4229-89fc-7a8c1f025b27" userName="Diana Marcela Rendon Murillo" userProvider="AD"/>
        <Anchor>
          <Comment id="{133EB073-7C32-4C73-A00A-196D7109F484}"/>
        </Anchor>
        <SetTitle title="por favor adjuntar las evidencias de septiembre @Comunicaciones AND"/>
      </Event>
      <Event time="2026-10-05T22:25:00.65" id="{19745FD0-1B76-4151-8A36-50EEEDA90FD7}">
        <Attribution userId="S::comunicaciones@and.gov.co::ec129588-583f-4322-8ed8-aa55dc65d94a" userName="Comunicaciones AND" userProvider="AD"/>
        <Progress percentComplete="100"/>
      </Event>
    </History>
  </Task>
  <Task id="{90CD7AD7-FB68-46C7-B82C-B2F38BF122DA}">
    <Anchor>
      <Comment id="{EB15BFE2-2E1C-4641-AA64-BCA35B1ECB04}"/>
    </Anchor>
    <History>
      <Event time="2026-09-09T19:22:47.65" id="{23F7D710-06B9-43D8-ABF3-E1A971EBFE10}">
        <Attribution userId="S::diana.rendon@and.gov.co::e02d016c-4a4d-4229-89fc-7a8c1f025b27" userName="Diana Marcela Rendon Murillo" userProvider="AD"/>
        <Anchor>
          <Comment id="{EB15BFE2-2E1C-4641-AA64-BCA35B1ECB04}"/>
        </Anchor>
        <Create/>
      </Event>
      <Event time="2026-09-09T19:22:47.65" id="{AD3976D6-99FD-4DFE-B158-41E969F59776}">
        <Attribution userId="S::diana.rendon@and.gov.co::e02d016c-4a4d-4229-89fc-7a8c1f025b27" userName="Diana Marcela Rendon Murillo" userProvider="AD"/>
        <Anchor>
          <Comment id="{EB15BFE2-2E1C-4641-AA64-BCA35B1ECB04}"/>
        </Anchor>
        <Assign userId="S::denis.beltran@and.gov.co::95394851-72ee-4e23-a704-206fa979297d" userName="Denis Fernando Montealegre Beltran" userProvider="AD"/>
      </Event>
      <Event time="2026-09-09T19:22:47.65" id="{9799FA4E-A3D1-4F73-8DB8-47C729BA8A65}">
        <Attribution userId="S::diana.rendon@and.gov.co::e02d016c-4a4d-4229-89fc-7a8c1f025b27" userName="Diana Marcela Rendon Murillo" userProvider="AD"/>
        <Anchor>
          <Comment id="{EB15BFE2-2E1C-4641-AA64-BCA35B1ECB04}"/>
        </Anchor>
        <SetTitle title="@Denis Fernando Montealegre Beltran"/>
      </Event>
      <Event time="2026-09-09T19:52:03.72" id="{6C1D1F83-38FB-4E7F-A8E3-9AE4C3A35A09}">
        <Attribution userId="S::diana.rendon@and.gov.co::e02d016c-4a4d-4229-89fc-7a8c1f025b27" userName="Diana Marcela Rendon Murillo" userProvider="AD"/>
        <Anchor>
          <Comment id="{11CA0931-AE98-4ADD-A8F3-24044F64F085}"/>
        </Anchor>
        <UnassignAll/>
      </Event>
      <Event time="2026-09-09T19:52:03.72" id="{6E7D932D-C5CC-4B81-93D2-86B19082094A}">
        <Attribution userId="S::diana.rendon@and.gov.co::e02d016c-4a4d-4229-89fc-7a8c1f025b27" userName="Diana Marcela Rendon Murillo" userProvider="AD"/>
        <Anchor>
          <Comment id="{11CA0931-AE98-4ADD-A8F3-24044F64F085}"/>
        </Anchor>
        <Assign userId="S::lady.torres@and.gov.co::ea954538-7c2e-4189-8c84-fac443cdb7d6" userName="Lady Gilary Torres Becerra" userProvider="AD"/>
      </Event>
    </History>
  </Task>
  <Task id="{C1E013E7-03C2-40C8-8B17-0954139AD824}">
    <Anchor>
      <Comment id="{A9303A6D-EA87-43E5-8328-E4476DF579F1}"/>
    </Anchor>
    <History>
      <Event time="2026-09-09T19:21:15.63" id="{6CC5D9BD-2227-4D74-BC0F-8501B499BE6A}">
        <Attribution userId="S::diana.rendon@and.gov.co::e02d016c-4a4d-4229-89fc-7a8c1f025b27" userName="Diana Marcela Rendon Murillo" userProvider="AD"/>
        <Anchor>
          <Comment id="{A9303A6D-EA87-43E5-8328-E4476DF579F1}"/>
        </Anchor>
        <Create/>
      </Event>
      <Event time="2026-09-09T19:21:15.63" id="{C4E39619-0921-48C0-8F6F-DE704076BE23}">
        <Attribution userId="S::diana.rendon@and.gov.co::e02d016c-4a4d-4229-89fc-7a8c1f025b27" userName="Diana Marcela Rendon Murillo" userProvider="AD"/>
        <Anchor>
          <Comment id="{A9303A6D-EA87-43E5-8328-E4476DF579F1}"/>
        </Anchor>
        <Assign userId="S::comunicaciones@and.gov.co::ec129588-583f-4322-8ed8-aa55dc65d94a" userName="Comunicaciones AND" userProvider="AD"/>
      </Event>
      <Event time="2026-09-09T19:21:15.63" id="{E8B6C743-0FEF-48A4-9FF0-F08BC6078781}">
        <Attribution userId="S::diana.rendon@and.gov.co::e02d016c-4a4d-4229-89fc-7a8c1f025b27" userName="Diana Marcela Rendon Murillo" userProvider="AD"/>
        <Anchor>
          <Comment id="{A9303A6D-EA87-43E5-8328-E4476DF579F1}"/>
        </Anchor>
        <SetTitle title="@Comunicaciones AND @Tatiana Guerrero Rosero"/>
      </Event>
      <Event time="2026-09-11T02:43:58.38" id="{EC733CA2-ABCA-4CC0-A0C1-CEB3B6B4BB18}">
        <Attribution userId="S::tatiana.guerrero@and.gov.co::630a349b-6a33-4303-a542-15992db85a9e" userName="Tatiana Guerrero Rosero" userProvider="AD"/>
        <Progress percentComplete="100"/>
      </Event>
    </History>
  </Task>
  <Task id="{B336B4F2-D300-43D5-9DF2-7C73E15EAF93}">
    <Anchor>
      <Comment id="{EAB74E4F-5E6A-4F7C-AD82-8AD9180FC0F8}"/>
    </Anchor>
    <History>
      <Event time="2026-09-09T19:22:47.65" id="{23F7D710-06B9-43D8-ABF3-E1A971EBFE10}">
        <Attribution userId="S::diana.rendon@and.gov.co::e02d016c-4a4d-4229-89fc-7a8c1f025b27" userName="Diana Marcela Rendon Murillo" userProvider="AD"/>
        <Anchor>
          <Comment id="{EAB74E4F-5E6A-4F7C-AD82-8AD9180FC0F8}"/>
        </Anchor>
        <Create/>
      </Event>
      <Event time="2026-09-09T19:22:47.65" id="{AD3976D6-99FD-4DFE-B158-41E969F59776}">
        <Attribution userId="S::diana.rendon@and.gov.co::e02d016c-4a4d-4229-89fc-7a8c1f025b27" userName="Diana Marcela Rendon Murillo" userProvider="AD"/>
        <Anchor>
          <Comment id="{EAB74E4F-5E6A-4F7C-AD82-8AD9180FC0F8}"/>
        </Anchor>
        <Assign userId="S::denis.beltran@and.gov.co::95394851-72ee-4e23-a704-206fa979297d" userName="Denis Fernando Montealegre Beltran" userProvider="AD"/>
      </Event>
      <Event time="2026-09-09T19:22:47.65" id="{9799FA4E-A3D1-4F73-8DB8-47C729BA8A65}">
        <Attribution userId="S::diana.rendon@and.gov.co::e02d016c-4a4d-4229-89fc-7a8c1f025b27" userName="Diana Marcela Rendon Murillo" userProvider="AD"/>
        <Anchor>
          <Comment id="{EAB74E4F-5E6A-4F7C-AD82-8AD9180FC0F8}"/>
        </Anchor>
        <SetTitle title="@Denis Fernando Montealegre Beltran"/>
      </Event>
      <Event time="2026-09-09T19:52:03.72" id="{6C1D1F83-38FB-4E7F-A8E3-9AE4C3A35A09}">
        <Attribution userId="S::diana.rendon@and.gov.co::e02d016c-4a4d-4229-89fc-7a8c1f025b27" userName="Diana Marcela Rendon Murillo" userProvider="AD"/>
        <Anchor>
          <Comment id="{65B019F9-2F59-48CB-A618-5168159BB1CD}"/>
        </Anchor>
        <UnassignAll/>
      </Event>
      <Event time="2026-09-09T19:52:03.72" id="{6E7D932D-C5CC-4B81-93D2-86B19082094A}">
        <Attribution userId="S::diana.rendon@and.gov.co::e02d016c-4a4d-4229-89fc-7a8c1f025b27" userName="Diana Marcela Rendon Murillo" userProvider="AD"/>
        <Anchor>
          <Comment id="{65B019F9-2F59-48CB-A618-5168159BB1CD}"/>
        </Anchor>
        <Assign userId="S::lady.torres@and.gov.co::ea954538-7c2e-4189-8c84-fac443cdb7d6" userName="Lady Gilary Torres Becerra" userProvider="AD"/>
      </Event>
    </History>
  </Task>
  <Task id="{30774DFD-5E9D-4DD5-8520-DE3D96A2692B}">
    <Anchor>
      <Comment id="{0ECC7EB8-DCCA-4E0E-AD74-1EADE310EAEF}"/>
    </Anchor>
    <History>
      <Event time="2026-09-09T19:22:31.96" id="{0C78CDE2-30A9-462D-A5F0-7D6A94A5B97B}">
        <Attribution userId="S::diana.rendon@and.gov.co::e02d016c-4a4d-4229-89fc-7a8c1f025b27" userName="Diana Marcela Rendon Murillo" userProvider="AD"/>
        <Anchor>
          <Comment id="{0ECC7EB8-DCCA-4E0E-AD74-1EADE310EAEF}"/>
        </Anchor>
        <Create/>
      </Event>
      <Event time="2026-09-09T19:22:31.96" id="{5E7324FA-93BD-4B1E-A238-F2E593DA8BD5}">
        <Attribution userId="S::diana.rendon@and.gov.co::e02d016c-4a4d-4229-89fc-7a8c1f025b27" userName="Diana Marcela Rendon Murillo" userProvider="AD"/>
        <Anchor>
          <Comment id="{0ECC7EB8-DCCA-4E0E-AD74-1EADE310EAEF}"/>
        </Anchor>
        <Assign userId="S::lady.torres@and.gov.co::ea954538-7c2e-4189-8c84-fac443cdb7d6" userName="Lady Gilary Torres Becerra" userProvider="AD"/>
      </Event>
      <Event time="2026-09-09T19:22:31.96" id="{F6AA2C29-8642-4857-82A7-5BC3302F791B}">
        <Attribution userId="S::diana.rendon@and.gov.co::e02d016c-4a4d-4229-89fc-7a8c1f025b27" userName="Diana Marcela Rendon Murillo" userProvider="AD"/>
        <Anchor>
          <Comment id="{0ECC7EB8-DCCA-4E0E-AD74-1EADE310EAEF}"/>
        </Anchor>
        <SetTitle title="@Lady Gilary Torres Becerra @Luz Amanda Barón Pérez"/>
      </Event>
      <Event time="2026-09-14T20:59:33.57" id="{E088E2B7-87D4-4FE8-994B-F64ED42CFBD9}">
        <Attribution userId="S::diana.rendon@and.gov.co::e02d016c-4a4d-4229-89fc-7a8c1f025b27" userName="Diana Marcela Rendon Murillo" userProvider="AD"/>
        <Anchor>
          <Comment id="{9098B41C-8CD7-4E49-B403-7A646874FA4B}"/>
        </Anchor>
        <UnassignAll/>
      </Event>
      <Event time="2026-09-14T20:59:33.57" id="{71EC0BFA-784B-4017-A6C3-E70E51AB1B4B}">
        <Attribution userId="S::diana.rendon@and.gov.co::e02d016c-4a4d-4229-89fc-7a8c1f025b27" userName="Diana Marcela Rendon Murillo" userProvider="AD"/>
        <Anchor>
          <Comment id="{9098B41C-8CD7-4E49-B403-7A646874FA4B}"/>
        </Anchor>
        <Assign userId="S::claudia.castano@and.gov.co::3ceffc58-e48f-4066-97a6-c654add11adb" userName="Claudia Patricia Castaño Serrato" userProvider="AD"/>
      </Event>
    </History>
  </Task>
  <Task id="{14744DFF-5821-4004-AA50-02289C6CEFEA}">
    <Anchor>
      <Comment id="{199AB16F-FC96-4239-AEAA-AB813B23D31C}"/>
    </Anchor>
    <History>
      <Event time="2026-09-09T19:19:46.55" id="{93C00AA3-8886-42F8-97F3-FD8F1AA63171}">
        <Attribution userId="S::diana.rendon@and.gov.co::e02d016c-4a4d-4229-89fc-7a8c1f025b27" userName="Diana Marcela Rendon Murillo" userProvider="AD"/>
        <Anchor>
          <Comment id="{199AB16F-FC96-4239-AEAA-AB813B23D31C}"/>
        </Anchor>
        <Create/>
      </Event>
      <Event time="2026-09-09T19:19:46.55" id="{045D9009-3A3F-4158-BD6B-15F4CA9B9789}">
        <Attribution userId="S::diana.rendon@and.gov.co::e02d016c-4a4d-4229-89fc-7a8c1f025b27" userName="Diana Marcela Rendon Murillo" userProvider="AD"/>
        <Anchor>
          <Comment id="{199AB16F-FC96-4239-AEAA-AB813B23D31C}"/>
        </Anchor>
        <Assign userId="S::comunicaciones@and.gov.co::ec129588-583f-4322-8ed8-aa55dc65d94a" userName="Comunicaciones AND" userProvider="AD"/>
      </Event>
      <Event time="2026-09-09T19:19:46.55" id="{3F47B1D7-FBC0-446A-8C1F-A6004345AA04}">
        <Attribution userId="S::diana.rendon@and.gov.co::e02d016c-4a4d-4229-89fc-7a8c1f025b27" userName="Diana Marcela Rendon Murillo" userProvider="AD"/>
        <Anchor>
          <Comment id="{199AB16F-FC96-4239-AEAA-AB813B23D31C}"/>
        </Anchor>
        <SetTitle title="@Comunicaciones AND @Tatiana Guerrero Rosero"/>
      </Event>
      <Event time="2026-09-11T01:25:33.96" id="{D5B7B5E6-7F49-4B32-9E82-E91780F62CCE}">
        <Attribution userId="S::tatiana.guerrero@and.gov.co::630a349b-6a33-4303-a542-15992db85a9e" userName="Tatiana Guerrero Rosero" userProvider="AD"/>
        <Progress percentComplete="100"/>
      </Event>
    </History>
  </Task>
</Tasks>
</file>

<file path=xl/drawings/_rels/drawing1.xml.rels><?xml version="1.0" encoding="UTF-8" standalone="yes"?>
<Relationships xmlns="http://schemas.openxmlformats.org/package/2006/relationships"><Relationship Id="rId3" Type="http://schemas.openxmlformats.org/officeDocument/2006/relationships/hyperlink" Target="#DIRECCION!A1"/><Relationship Id="rId7" Type="http://schemas.openxmlformats.org/officeDocument/2006/relationships/image" Target="../media/image2.svg"/><Relationship Id="rId2" Type="http://schemas.openxmlformats.org/officeDocument/2006/relationships/hyperlink" Target="#'SUBDIRECCION DSCD'!A1"/><Relationship Id="rId1" Type="http://schemas.openxmlformats.org/officeDocument/2006/relationships/hyperlink" Target="#'SUBDIRECCION JURIDICA'!A1"/><Relationship Id="rId6" Type="http://schemas.openxmlformats.org/officeDocument/2006/relationships/image" Target="../media/image1.png"/><Relationship Id="rId5" Type="http://schemas.openxmlformats.org/officeDocument/2006/relationships/hyperlink" Target="#'SUBDIRECCION SOLUCIONES Y SER'!A1"/><Relationship Id="rId4" Type="http://schemas.openxmlformats.org/officeDocument/2006/relationships/hyperlink" Target="#'SUBDIRECCION ADMIN FINANCIERA'!A1"/></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299084</xdr:colOff>
      <xdr:row>15</xdr:row>
      <xdr:rowOff>19050</xdr:rowOff>
    </xdr:from>
    <xdr:to>
      <xdr:col>6</xdr:col>
      <xdr:colOff>480060</xdr:colOff>
      <xdr:row>18</xdr:row>
      <xdr:rowOff>144780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598E70FA-1181-4E93-9C97-E9EBA5300C15}"/>
            </a:ext>
          </a:extLst>
        </xdr:cNvPr>
        <xdr:cNvSpPr/>
      </xdr:nvSpPr>
      <xdr:spPr>
        <a:xfrm>
          <a:off x="3347084" y="2847975"/>
          <a:ext cx="1704976" cy="697230"/>
        </a:xfrm>
        <a:prstGeom prst="roundRect">
          <a:avLst/>
        </a:prstGeom>
        <a:solidFill>
          <a:srgbClr val="E9A145"/>
        </a:solidFill>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marL="0" indent="0" algn="ctr"/>
          <a:r>
            <a:rPr lang="es-CO" sz="1200" b="1">
              <a:solidFill>
                <a:srgbClr val="000000"/>
              </a:solidFill>
              <a:latin typeface="Verdana" panose="020B0604030504040204" pitchFamily="34" charset="0"/>
              <a:ea typeface="Verdana" panose="020B0604030504040204" pitchFamily="34" charset="0"/>
              <a:cs typeface="+mn-cs"/>
            </a:rPr>
            <a:t>SUBDIRECCION JURIDICA</a:t>
          </a:r>
        </a:p>
      </xdr:txBody>
    </xdr:sp>
    <xdr:clientData/>
  </xdr:twoCellAnchor>
  <xdr:twoCellAnchor>
    <xdr:from>
      <xdr:col>1</xdr:col>
      <xdr:colOff>441960</xdr:colOff>
      <xdr:row>9</xdr:row>
      <xdr:rowOff>51435</xdr:rowOff>
    </xdr:from>
    <xdr:to>
      <xdr:col>3</xdr:col>
      <xdr:colOff>746760</xdr:colOff>
      <xdr:row>12</xdr:row>
      <xdr:rowOff>177165</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4AE51371-946A-445E-9F2D-CAA904D38620}"/>
            </a:ext>
          </a:extLst>
        </xdr:cNvPr>
        <xdr:cNvSpPr/>
      </xdr:nvSpPr>
      <xdr:spPr>
        <a:xfrm>
          <a:off x="1203960" y="1737360"/>
          <a:ext cx="1828800" cy="697230"/>
        </a:xfrm>
        <a:prstGeom prst="roundRect">
          <a:avLst/>
        </a:prstGeom>
        <a:solidFill>
          <a:srgbClr val="E9A145"/>
        </a:solidFill>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marL="0" indent="0" algn="ctr"/>
          <a:r>
            <a:rPr lang="en-US" sz="1200" b="1">
              <a:solidFill>
                <a:srgbClr val="000000"/>
              </a:solidFill>
              <a:latin typeface="Verdana" panose="020B0604030504040204" pitchFamily="34" charset="0"/>
              <a:ea typeface="Verdana" panose="020B0604030504040204" pitchFamily="34" charset="0"/>
              <a:cs typeface="+mn-cs"/>
            </a:rPr>
            <a:t>SUBDIRECCION DESARROLLO Y SCD</a:t>
          </a:r>
        </a:p>
      </xdr:txBody>
    </xdr:sp>
    <xdr:clientData/>
  </xdr:twoCellAnchor>
  <xdr:twoCellAnchor>
    <xdr:from>
      <xdr:col>3</xdr:col>
      <xdr:colOff>72390</xdr:colOff>
      <xdr:row>5</xdr:row>
      <xdr:rowOff>7620</xdr:rowOff>
    </xdr:from>
    <xdr:to>
      <xdr:col>5</xdr:col>
      <xdr:colOff>64770</xdr:colOff>
      <xdr:row>8</xdr:row>
      <xdr:rowOff>7620</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B806ED3A-E897-432B-B1A0-632A9EACD085}"/>
            </a:ext>
          </a:extLst>
        </xdr:cNvPr>
        <xdr:cNvSpPr/>
      </xdr:nvSpPr>
      <xdr:spPr>
        <a:xfrm>
          <a:off x="2358390" y="931545"/>
          <a:ext cx="1516380" cy="571500"/>
        </a:xfrm>
        <a:prstGeom prst="roundRect">
          <a:avLst/>
        </a:prstGeom>
        <a:solidFill>
          <a:srgbClr val="E9A145"/>
        </a:solidFill>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s-CO" sz="1200" b="1">
              <a:solidFill>
                <a:srgbClr val="000000"/>
              </a:solidFill>
              <a:latin typeface="Verdana" panose="020B0604030504040204" pitchFamily="34" charset="0"/>
              <a:ea typeface="Verdana" panose="020B0604030504040204" pitchFamily="34" charset="0"/>
            </a:rPr>
            <a:t>DIRECCION</a:t>
          </a:r>
          <a:endParaRPr lang="es-CO" sz="900" b="1">
            <a:solidFill>
              <a:srgbClr val="000000"/>
            </a:solidFill>
            <a:latin typeface="Verdana" panose="020B0604030504040204" pitchFamily="34" charset="0"/>
            <a:ea typeface="Verdana" panose="020B0604030504040204" pitchFamily="34" charset="0"/>
          </a:endParaRPr>
        </a:p>
      </xdr:txBody>
    </xdr:sp>
    <xdr:clientData/>
  </xdr:twoCellAnchor>
  <xdr:twoCellAnchor>
    <xdr:from>
      <xdr:col>1</xdr:col>
      <xdr:colOff>426720</xdr:colOff>
      <xdr:row>15</xdr:row>
      <xdr:rowOff>22860</xdr:rowOff>
    </xdr:from>
    <xdr:to>
      <xdr:col>3</xdr:col>
      <xdr:colOff>670560</xdr:colOff>
      <xdr:row>18</xdr:row>
      <xdr:rowOff>144780</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DB09F63F-7348-43FC-BAB0-DEB089BB5540}"/>
            </a:ext>
          </a:extLst>
        </xdr:cNvPr>
        <xdr:cNvSpPr/>
      </xdr:nvSpPr>
      <xdr:spPr>
        <a:xfrm>
          <a:off x="1188720" y="2851785"/>
          <a:ext cx="1767840" cy="693420"/>
        </a:xfrm>
        <a:prstGeom prst="roundRect">
          <a:avLst/>
        </a:prstGeom>
        <a:solidFill>
          <a:srgbClr val="E9A145"/>
        </a:solidFill>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marL="0" indent="0" algn="ctr"/>
          <a:r>
            <a:rPr lang="es-CO" sz="1200" b="1">
              <a:solidFill>
                <a:srgbClr val="000000"/>
              </a:solidFill>
              <a:latin typeface="Verdana" panose="020B0604030504040204" pitchFamily="34" charset="0"/>
              <a:ea typeface="Verdana" panose="020B0604030504040204" pitchFamily="34" charset="0"/>
              <a:cs typeface="+mn-cs"/>
            </a:rPr>
            <a:t>SUBDIRECCION ADMINISTRATIVA Y FINANCIERA</a:t>
          </a:r>
        </a:p>
      </xdr:txBody>
    </xdr:sp>
    <xdr:clientData/>
  </xdr:twoCellAnchor>
  <xdr:twoCellAnchor>
    <xdr:from>
      <xdr:col>4</xdr:col>
      <xdr:colOff>304800</xdr:colOff>
      <xdr:row>9</xdr:row>
      <xdr:rowOff>38100</xdr:rowOff>
    </xdr:from>
    <xdr:to>
      <xdr:col>6</xdr:col>
      <xdr:colOff>624840</xdr:colOff>
      <xdr:row>12</xdr:row>
      <xdr:rowOff>175260</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98C0EF56-0482-4E07-8F67-86066C17313B}"/>
            </a:ext>
            <a:ext uri="{147F2762-F138-4A5C-976F-8EAC2B608ADB}">
              <a16:predDERef xmlns:a16="http://schemas.microsoft.com/office/drawing/2014/main" pred="{DB09F63F-7348-43FC-BAB0-DEB089BB5540}"/>
            </a:ext>
          </a:extLst>
        </xdr:cNvPr>
        <xdr:cNvSpPr/>
      </xdr:nvSpPr>
      <xdr:spPr>
        <a:xfrm>
          <a:off x="3352800" y="1724025"/>
          <a:ext cx="1844040" cy="708660"/>
        </a:xfrm>
        <a:prstGeom prst="roundRect">
          <a:avLst/>
        </a:prstGeom>
        <a:solidFill>
          <a:srgbClr val="E9A145"/>
        </a:solidFill>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marL="0" indent="0" algn="ctr"/>
          <a:r>
            <a:rPr lang="en-US" sz="1200" b="1">
              <a:solidFill>
                <a:srgbClr val="000000"/>
              </a:solidFill>
              <a:latin typeface="Verdana" panose="020B0604030504040204" pitchFamily="34" charset="0"/>
              <a:ea typeface="Verdana" panose="020B0604030504040204" pitchFamily="34" charset="0"/>
            </a:rPr>
            <a:t>SUBDIRECCION SOLUCIONES Y SERVICIOS</a:t>
          </a:r>
        </a:p>
      </xdr:txBody>
    </xdr:sp>
    <xdr:clientData/>
  </xdr:twoCellAnchor>
  <xdr:twoCellAnchor editAs="oneCell">
    <xdr:from>
      <xdr:col>8</xdr:col>
      <xdr:colOff>409575</xdr:colOff>
      <xdr:row>3</xdr:row>
      <xdr:rowOff>28575</xdr:rowOff>
    </xdr:from>
    <xdr:to>
      <xdr:col>12</xdr:col>
      <xdr:colOff>619125</xdr:colOff>
      <xdr:row>18</xdr:row>
      <xdr:rowOff>76200</xdr:rowOff>
    </xdr:to>
    <xdr:pic>
      <xdr:nvPicPr>
        <xdr:cNvPr id="7" name="Gráfico 6">
          <a:extLst>
            <a:ext uri="{FF2B5EF4-FFF2-40B4-BE49-F238E27FC236}">
              <a16:creationId xmlns:a16="http://schemas.microsoft.com/office/drawing/2014/main" id="{AD562592-3E27-4B00-BDC9-4402F968251B}"/>
            </a:ext>
            <a:ext uri="{147F2762-F138-4A5C-976F-8EAC2B608ADB}">
              <a16:predDERef xmlns:a16="http://schemas.microsoft.com/office/drawing/2014/main" pred="{98C0EF56-0482-4E07-8F67-86066C17313B}"/>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5743575" y="571500"/>
          <a:ext cx="2876550" cy="29051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76</xdr:col>
      <xdr:colOff>0</xdr:colOff>
      <xdr:row>0</xdr:row>
      <xdr:rowOff>0</xdr:rowOff>
    </xdr:from>
    <xdr:to>
      <xdr:col>76</xdr:col>
      <xdr:colOff>763623</xdr:colOff>
      <xdr:row>3</xdr:row>
      <xdr:rowOff>167640</xdr:rowOff>
    </xdr:to>
    <xdr:pic>
      <xdr:nvPicPr>
        <xdr:cNvPr id="4" name="Gráfico 3">
          <a:extLst>
            <a:ext uri="{FF2B5EF4-FFF2-40B4-BE49-F238E27FC236}">
              <a16:creationId xmlns:a16="http://schemas.microsoft.com/office/drawing/2014/main" id="{F41BA2F4-71ED-4F1A-81A4-BCA0DE922FC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7050345" y="0"/>
          <a:ext cx="782320" cy="7010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60</xdr:col>
      <xdr:colOff>2156460</xdr:colOff>
      <xdr:row>0</xdr:row>
      <xdr:rowOff>0</xdr:rowOff>
    </xdr:from>
    <xdr:to>
      <xdr:col>61</xdr:col>
      <xdr:colOff>547368</xdr:colOff>
      <xdr:row>3</xdr:row>
      <xdr:rowOff>129540</xdr:rowOff>
    </xdr:to>
    <xdr:pic>
      <xdr:nvPicPr>
        <xdr:cNvPr id="2" name="Gráfico 1">
          <a:extLst>
            <a:ext uri="{FF2B5EF4-FFF2-40B4-BE49-F238E27FC236}">
              <a16:creationId xmlns:a16="http://schemas.microsoft.com/office/drawing/2014/main" id="{432A0454-DF10-430A-9F8F-B8590C68B72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3976310" y="0"/>
          <a:ext cx="797560" cy="681990"/>
        </a:xfrm>
        <a:prstGeom prst="rect">
          <a:avLst/>
        </a:prstGeom>
      </xdr:spPr>
    </xdr:pic>
    <xdr:clientData/>
  </xdr:twoCellAnchor>
  <xdr:twoCellAnchor editAs="oneCell">
    <xdr:from>
      <xdr:col>60</xdr:col>
      <xdr:colOff>3436620</xdr:colOff>
      <xdr:row>0</xdr:row>
      <xdr:rowOff>0</xdr:rowOff>
    </xdr:from>
    <xdr:to>
      <xdr:col>61</xdr:col>
      <xdr:colOff>784223</xdr:colOff>
      <xdr:row>3</xdr:row>
      <xdr:rowOff>133350</xdr:rowOff>
    </xdr:to>
    <xdr:pic>
      <xdr:nvPicPr>
        <xdr:cNvPr id="3" name="Gráfico 2">
          <a:extLst>
            <a:ext uri="{FF2B5EF4-FFF2-40B4-BE49-F238E27FC236}">
              <a16:creationId xmlns:a16="http://schemas.microsoft.com/office/drawing/2014/main" id="{93247A63-5B19-455E-A972-DFE94A9F79F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7758370" y="0"/>
          <a:ext cx="782955" cy="685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75</xdr:col>
      <xdr:colOff>3436620</xdr:colOff>
      <xdr:row>0</xdr:row>
      <xdr:rowOff>0</xdr:rowOff>
    </xdr:from>
    <xdr:to>
      <xdr:col>76</xdr:col>
      <xdr:colOff>765177</xdr:colOff>
      <xdr:row>3</xdr:row>
      <xdr:rowOff>171450</xdr:rowOff>
    </xdr:to>
    <xdr:pic>
      <xdr:nvPicPr>
        <xdr:cNvPr id="10" name="Gráfico 9">
          <a:extLst>
            <a:ext uri="{FF2B5EF4-FFF2-40B4-BE49-F238E27FC236}">
              <a16:creationId xmlns:a16="http://schemas.microsoft.com/office/drawing/2014/main" id="{B08F6FC5-CBD8-4D36-BA96-7324A34DB2C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4735770" y="0"/>
          <a:ext cx="786130" cy="7048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61</xdr:col>
      <xdr:colOff>847725</xdr:colOff>
      <xdr:row>0</xdr:row>
      <xdr:rowOff>114300</xdr:rowOff>
    </xdr:from>
    <xdr:to>
      <xdr:col>61</xdr:col>
      <xdr:colOff>1552575</xdr:colOff>
      <xdr:row>1</xdr:row>
      <xdr:rowOff>495300</xdr:rowOff>
    </xdr:to>
    <xdr:pic>
      <xdr:nvPicPr>
        <xdr:cNvPr id="9" name="Gráfico 8">
          <a:extLst>
            <a:ext uri="{FF2B5EF4-FFF2-40B4-BE49-F238E27FC236}">
              <a16:creationId xmlns:a16="http://schemas.microsoft.com/office/drawing/2014/main" id="{333F845A-86C4-477B-8B5F-F66385C534C5}"/>
            </a:ext>
            <a:ext uri="{147F2762-F138-4A5C-976F-8EAC2B608ADB}">
              <a16:predDERef xmlns:a16="http://schemas.microsoft.com/office/drawing/2014/main" pred="{00B12F9E-5131-4B39-9DEA-EAA9B99AE2F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3016150" y="114300"/>
          <a:ext cx="704850" cy="5619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74</xdr:col>
      <xdr:colOff>3436620</xdr:colOff>
      <xdr:row>0</xdr:row>
      <xdr:rowOff>0</xdr:rowOff>
    </xdr:from>
    <xdr:to>
      <xdr:col>75</xdr:col>
      <xdr:colOff>761362</xdr:colOff>
      <xdr:row>3</xdr:row>
      <xdr:rowOff>167640</xdr:rowOff>
    </xdr:to>
    <xdr:pic>
      <xdr:nvPicPr>
        <xdr:cNvPr id="3" name="Gráfico 2">
          <a:extLst>
            <a:ext uri="{FF2B5EF4-FFF2-40B4-BE49-F238E27FC236}">
              <a16:creationId xmlns:a16="http://schemas.microsoft.com/office/drawing/2014/main" id="{93902C6A-2027-4C0D-B961-B2454A4BE8A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5983545" y="0"/>
          <a:ext cx="782320" cy="701040"/>
        </a:xfrm>
        <a:prstGeom prst="rect">
          <a:avLst/>
        </a:prstGeom>
      </xdr:spPr>
    </xdr:pic>
    <xdr:clientData/>
  </xdr:twoCellAnchor>
  <xdr:twoCellAnchor editAs="oneCell">
    <xdr:from>
      <xdr:col>74</xdr:col>
      <xdr:colOff>3436620</xdr:colOff>
      <xdr:row>0</xdr:row>
      <xdr:rowOff>0</xdr:rowOff>
    </xdr:from>
    <xdr:to>
      <xdr:col>75</xdr:col>
      <xdr:colOff>780412</xdr:colOff>
      <xdr:row>3</xdr:row>
      <xdr:rowOff>158115</xdr:rowOff>
    </xdr:to>
    <xdr:pic>
      <xdr:nvPicPr>
        <xdr:cNvPr id="5" name="Gráfico 4">
          <a:extLst>
            <a:ext uri="{FF2B5EF4-FFF2-40B4-BE49-F238E27FC236}">
              <a16:creationId xmlns:a16="http://schemas.microsoft.com/office/drawing/2014/main" id="{B42ECBD6-BC8F-4227-9446-3140E697014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5983545" y="0"/>
          <a:ext cx="782320" cy="70104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Luz Amanda Barón Pérez" id="{939C4873-11B6-4C2B-B12B-4C6A37B52F16}" userId="luz.baron@and.gov.co" providerId="PeoplePicker"/>
  <person displayName="Lina Maria Pérez Castilla" id="{AD91AFAF-69B9-45AF-8B33-2F6F7AEEFA99}" userId="lina.perez@and.gov.co" providerId="PeoplePicker"/>
  <person displayName="Lucy Jhojana Acero Enriquez" id="{8FB7EC92-0BD6-451C-960F-B8656A70BB93}" userId="lucy.acero@and.gov.co" providerId="PeoplePicker"/>
  <person displayName="Diana Paola Muñoz Rocha" id="{5A9C0086-CA99-4E23-B61E-E5E4332C32D2}" userId="diana.munoz@and.gov.co" providerId="PeoplePicker"/>
  <person displayName="Lady Gilary Torres Becerra" id="{728CDBDB-C323-458D-861E-8370ABEA83D8}" userId="lady.torres@and.gov.co" providerId="PeoplePicker"/>
  <person displayName="Diana Marcela Rendon Murillo" id="{59428F9F-F7EF-4A1A-92F6-28DDEDDBACBA}" userId="diana.rendon@and.gov.co" providerId="PeoplePicker"/>
  <person displayName="Denis Fernando Montealegre Beltran" id="{55563D64-3178-4904-AD9C-CE19F5D60F4A}" userId="denis.beltran@and.gov.co" providerId="PeoplePicker"/>
  <person displayName="Maria Fernanda Navarro Muñoz" id="{86F87ED7-A75F-4820-943C-DBCD70E6C3BF}" userId="maria.navarro@and.gov.co" providerId="PeoplePicker"/>
  <person displayName="Talento Humano" id="{EA432C99-9659-4397-BD91-8ED87E6A9F89}" userId="talentohumano@and.gov.co" providerId="PeoplePicker"/>
  <person displayName="Thalia Fernanda Suarez Galofre" id="{2765E810-F3C8-43A4-8602-95F2F289465B}" userId="thalia.suarez@and.gov.co" providerId="PeoplePicker"/>
  <person displayName="Keila Yineth Velandia Alfonso" id="{09FAEB6F-9822-4943-940B-65384EE6934D}" userId="Keila.Velandia@and.gov.co" providerId="PeoplePicker"/>
  <person displayName="Comunicaciones AND" id="{29DC5A10-B2AA-4D77-AEDE-AB435FBD8AD4}" userId="comunicaciones@and.gov.co" providerId="PeoplePicker"/>
  <person displayName="Paula Andrea Ricaurte Ávila" id="{50EE2412-1126-4B9A-BF33-A2554CC64185}" userId="paula.ricaurte@and.gov.co" providerId="PeoplePicker"/>
  <person displayName="Claudia Patricia Castaño Serrato" id="{B56FD6AC-F87E-443A-81D2-2884FF37A279}" userId="claudia.castano@and.gov.co" providerId="PeoplePicker"/>
  <person displayName="Tatiana Guerrero Rosero" id="{C90BBE03-1AC8-44D7-BCBB-23B4CD7EEBAD}" userId="tatiana.guerrero@and.gov.co" providerId="PeoplePicker"/>
  <person displayName="Diana Paola Muñoz Rocha" id="{963522CE-75ED-4773-BB2B-B72D68E56ADC}" userId="S::diana.munoz@and.gov.co::cac8a51b-84ce-4833-90d6-73af3605867e" providerId="AD"/>
  <person displayName="Diana Marcela Rendon Murillo" id="{14DE4024-9DFF-4743-87A5-F180CDAAE3B6}" userId="S::diana.rendon@and.gov.co::e02d016c-4a4d-4229-89fc-7a8c1f025b27" providerId="AD"/>
  <person displayName="Julian Arbey  Neira Molina" id="{679471A7-B93B-4C30-AE8E-D892C1BE258C}" userId="S::julian.neira@and.gov.co::c890fa4f-a6e5-4905-b692-1ad145b2bce1" providerId="AD"/>
  <person displayName="Denis Fernando Montealegre Beltran" id="{219C7521-6B1A-408A-AB1F-0E05FFBE5B2D}" userId="S::denis.beltran@and.gov.co::95394851-72ee-4e23-a704-206fa979297d" providerId="AD"/>
  <person displayName="Talento Humano" id="{57A2C241-3202-454F-AE57-6CF9585118E3}" userId="S::talentohumano@and.gov.co::919a18cb-fa8d-4b62-8692-685bbf9a8c94" providerId="AD"/>
  <person displayName="Victor Manuel Botero Gallo" id="{52331BE5-4339-498E-A4BF-6CC6436B0FE5}" userId="S::victor.botero@and.gov.co::8e5a0ab6-32da-4e7b-947d-3d7ea8c571ce"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H6" dT="2026-09-29T16:38:09.94" personId="{14DE4024-9DFF-4743-87A5-F180CDAAE3B6}" id="{F8FF6BCC-5CF3-45BA-A927-F29A1C3BBB80}">
    <text xml:space="preserve">@Diana Paola Muñoz Rocha </text>
    <mentions>
      <mention mentionpersonId="{5A9C0086-CA99-4E23-B61E-E5E4332C32D2}" mentionId="{FCD1A474-52E3-47BE-A596-7718602192F1}" startIndex="0" length="24"/>
    </mentions>
  </threadedComment>
  <threadedComment ref="BL6" dT="2026-09-29T16:38:27.08" personId="{14DE4024-9DFF-4743-87A5-F180CDAAE3B6}" id="{D8882DFC-C497-462A-B811-588A9A901B50}">
    <text>@Diana Paola Muñoz Rocha</text>
    <mentions>
      <mention mentionpersonId="{5A9C0086-CA99-4E23-B61E-E5E4332C32D2}" mentionId="{B15BC5F5-F413-457A-9ECF-DFC2E9E6C63C}" startIndex="0" length="24"/>
    </mentions>
  </threadedComment>
  <threadedComment ref="BB8" dT="2026-09-03T23:20:49.54" personId="{14DE4024-9DFF-4743-87A5-F180CDAAE3B6}" id="{CC0F9923-A701-4E1D-BCBA-ED1BA1031A4C}">
    <text>@Diana Paola Muñoz Rocha por favor colocar el link de la publicación @Comunicaciones AND</text>
    <mentions>
      <mention mentionpersonId="{5A9C0086-CA99-4E23-B61E-E5E4332C32D2}" mentionId="{2F5E3B87-E0FF-40DC-B855-05952B278B56}" startIndex="0" length="24"/>
      <mention mentionpersonId="{29DC5A10-B2AA-4D77-AEDE-AB435FBD8AD4}" mentionId="{C3D0D137-42D0-40ED-8DAC-91F09BC97F0C}" startIndex="69" length="19"/>
    </mentions>
  </threadedComment>
  <threadedComment ref="BB8" dT="2026-09-04T16:18:12.31" personId="{963522CE-75ED-4773-BB2B-B72D68E56ADC}" id="{13350AE8-C79E-40D1-AFE0-EF5778159730}" parentId="{CC0F9923-A701-4E1D-BCBA-ED1BA1031A4C}">
    <text>https://and.gov.co/transparencia-y-acceso-a-la-informacion/planeacion-presupuesto-e-informes/informes-trimestrales</text>
    <extLst>
      <x:ext xmlns:xltc2="http://schemas.microsoft.com/office/spreadsheetml/2020/threadedcomments2" uri="{F7C98A9C-CBB3-438F-8F68-D28B6AF4A901}">
        <xltc2:checksum>614157498</xltc2:checksum>
        <xltc2:hyperlink startIndex="0" length="114" url="https://and.gov.co/transparencia-y-acceso-a-la-informacion/planeacion-presupuesto-e-informes/informes-trimestrales"/>
      </x:ext>
    </extLst>
  </threadedComment>
  <threadedComment ref="BE8" dT="2026-09-03T23:21:18.68" personId="{14DE4024-9DFF-4743-87A5-F180CDAAE3B6}" id="{AEE21426-664C-4B87-967B-FD2D71152C0F}">
    <text>@Diana Paola Muñoz Rocha por favor colocar el link de la publicación @Comunicaciones AND</text>
    <mentions>
      <mention mentionpersonId="{5A9C0086-CA99-4E23-B61E-E5E4332C32D2}" mentionId="{165735CE-F120-4E5B-8486-8FDA52D93C0B}" startIndex="0" length="24"/>
      <mention mentionpersonId="{29DC5A10-B2AA-4D77-AEDE-AB435FBD8AD4}" mentionId="{553FF837-6AC0-4998-A779-8722F8AC019A}" startIndex="69" length="19"/>
    </mentions>
  </threadedComment>
  <threadedComment ref="BE8" dT="2026-09-04T16:18:22.48" personId="{963522CE-75ED-4773-BB2B-B72D68E56ADC}" id="{DA436984-9038-4554-84EE-BE6E63B8E397}" parentId="{AEE21426-664C-4B87-967B-FD2D71152C0F}">
    <text>https://and.gov.co/transparencia-y-acceso-a-la-informacion/planeacion-presupuesto-e-informes/informes-trimestrales</text>
    <extLst>
      <x:ext xmlns:xltc2="http://schemas.microsoft.com/office/spreadsheetml/2020/threadedcomments2" uri="{F7C98A9C-CBB3-438F-8F68-D28B6AF4A901}">
        <xltc2:checksum>614157498</xltc2:checksum>
        <xltc2:hyperlink startIndex="0" length="114" url="https://and.gov.co/transparencia-y-acceso-a-la-informacion/planeacion-presupuesto-e-informes/informes-trimestrales"/>
      </x:ext>
    </extLst>
  </threadedComment>
  <threadedComment ref="BH8" dT="2026-09-03T23:21:18.68" personId="{14DE4024-9DFF-4743-87A5-F180CDAAE3B6}" id="{844DF6B9-EC9D-406F-A2D5-279277721487}">
    <text>@Diana Paola Muñoz Rocha por favor colocar el link de la publicación @Comunicaciones AND</text>
    <mentions>
      <mention mentionpersonId="{5A9C0086-CA99-4E23-B61E-E5E4332C32D2}" mentionId="{AC98D04D-213C-4EFA-A0F2-BD7C0A0CDABE}" startIndex="0" length="24"/>
      <mention mentionpersonId="{29DC5A10-B2AA-4D77-AEDE-AB435FBD8AD4}" mentionId="{A7448E3F-344F-49AC-A472-57F9ADF79BB0}" startIndex="69" length="19"/>
    </mentions>
  </threadedComment>
  <threadedComment ref="BH8" dT="2026-09-04T16:18:22.48" personId="{963522CE-75ED-4773-BB2B-B72D68E56ADC}" id="{B969A822-D2FF-4DCD-BB9B-71307CF4940F}" parentId="{844DF6B9-EC9D-406F-A2D5-279277721487}">
    <text>https://and.gov.co/transparencia-y-acceso-a-la-informacion/planeacion-presupuesto-e-informes/informes-trimestrales</text>
    <extLst>
      <x:ext xmlns:xltc2="http://schemas.microsoft.com/office/spreadsheetml/2020/threadedcomments2" uri="{F7C98A9C-CBB3-438F-8F68-D28B6AF4A901}">
        <xltc2:checksum>614157498</xltc2:checksum>
        <xltc2:hyperlink startIndex="0" length="114" url="https://and.gov.co/transparencia-y-acceso-a-la-informacion/planeacion-presupuesto-e-informes/informes-trimestrales"/>
      </x:ext>
    </extLst>
  </threadedComment>
  <threadedComment ref="BE9" dT="2026-09-30T21:45:14.71" personId="{14DE4024-9DFF-4743-87A5-F180CDAAE3B6}" id="{A9FC81AF-D37A-4566-AAE1-65661F561EED}">
    <text>@Paula Andrea Ricaurte Ávila por favor adjuntar la evidencia.</text>
    <mentions>
      <mention mentionpersonId="{50EE2412-1126-4B9A-BF33-A2554CC64185}" mentionId="{4F65914A-9AFE-4CC3-ACE2-D9492679FDB1}" startIndex="0" length="28"/>
    </mentions>
  </threadedComment>
  <threadedComment ref="BE9" dT="2026-10-05T19:01:49.96" personId="{679471A7-B93B-4C30-AE8E-D892C1BE258C}" id="{4F451DB8-18D3-44FE-8DE7-0330AE821C53}" parentId="{A9FC81AF-D37A-4566-AAE1-65661F561EED}">
    <text>Se adjunta el enlace de la evidencia</text>
  </threadedComment>
  <threadedComment ref="BH9" dT="2026-09-30T21:45:33.86" personId="{14DE4024-9DFF-4743-87A5-F180CDAAE3B6}" id="{42175B31-2D81-4ED7-94D8-4FBE3FD14412}">
    <text>@Paula Andrea Ricaurte Ávilapor favor adjuntar el soporte.</text>
    <mentions>
      <mention mentionpersonId="{50EE2412-1126-4B9A-BF33-A2554CC64185}" mentionId="{5F1BBE1E-4CF3-4048-8F5F-971BFC0CFE04}" startIndex="0" length="28"/>
    </mentions>
  </threadedComment>
  <threadedComment ref="BH9" dT="2026-10-05T19:01:34.26" personId="{679471A7-B93B-4C30-AE8E-D892C1BE258C}" id="{FC71D76E-9BFA-4481-AD3B-4AB1EB09AEF9}" parentId="{42175B31-2D81-4ED7-94D8-4FBE3FD14412}">
    <text>Se diligencia el enlance del soporte</text>
  </threadedComment>
</ThreadedComments>
</file>

<file path=xl/threadedComments/threadedComment2.xml><?xml version="1.0" encoding="utf-8"?>
<ThreadedComments xmlns="http://schemas.microsoft.com/office/spreadsheetml/2018/threadedcomments" xmlns:x="http://schemas.openxmlformats.org/spreadsheetml/2006/main">
  <threadedComment ref="AN6" dT="2026-09-09T19:55:49.59" personId="{14DE4024-9DFF-4743-87A5-F180CDAAE3B6}" id="{A64EF02F-4DFA-4F80-96C4-BCCF28AA6ED9}">
    <text>@Thalia Fernanda Suarez Galofre</text>
    <mentions>
      <mention mentionpersonId="{2765E810-F3C8-43A4-8602-95F2F289465B}" mentionId="{C3974D91-B5F2-4217-99A5-C2C54B4D1B75}" startIndex="0" length="31"/>
    </mentions>
  </threadedComment>
  <threadedComment ref="AP6" dT="2026-09-09T19:45:47.35" personId="{14DE4024-9DFF-4743-87A5-F180CDAAE3B6}" id="{F4C541FB-6F8E-4539-BF24-5FB67B794D99}">
    <text>@Thalia Fernanda Suarez Galofre</text>
    <mentions>
      <mention mentionpersonId="{2765E810-F3C8-43A4-8602-95F2F289465B}" mentionId="{13C10644-4E78-4AB8-BBA7-9BA4849995B1}" startIndex="0" length="31"/>
    </mentions>
  </threadedComment>
  <threadedComment ref="AS6" dT="2026-09-29T16:39:40.83" personId="{14DE4024-9DFF-4743-87A5-F180CDAAE3B6}" id="{86ED38C5-F07D-4ED4-9BDB-3F42984EEFBC}">
    <text>@Thalia Fernanda Suarez Galofre por favor reportar agosto y septiembre con soportes.</text>
    <mentions>
      <mention mentionpersonId="{2765E810-F3C8-43A4-8602-95F2F289465B}" mentionId="{5DD7D6F2-5105-40F3-AB9D-D6FACB1DB1F7}" startIndex="0" length="31"/>
    </mentions>
  </threadedComment>
  <threadedComment ref="AS7" dT="2026-09-29T17:16:05.87" personId="{14DE4024-9DFF-4743-87A5-F180CDAAE3B6}" id="{0A8645E6-9787-4332-AFE1-1F00E2FAE224}">
    <text>@Talento Humano</text>
    <mentions>
      <mention mentionpersonId="{EA432C99-9659-4397-BD91-8ED87E6A9F89}" mentionId="{B1D3238C-6B2E-4AAE-B25B-2C576E9D0E33}" startIndex="0" length="15"/>
    </mentions>
  </threadedComment>
  <threadedComment ref="AS8" dT="2026-09-29T17:16:25.99" personId="{14DE4024-9DFF-4743-87A5-F180CDAAE3B6}" id="{239929E1-70D0-4977-9C0E-5510F544154F}">
    <text>@Talento Humano</text>
    <mentions>
      <mention mentionpersonId="{EA432C99-9659-4397-BD91-8ED87E6A9F89}" mentionId="{0225156F-A35F-413B-9141-DBD67A75E15C}" startIndex="0" length="15"/>
    </mentions>
  </threadedComment>
  <threadedComment ref="AP10" dT="2026-09-09T19:45:27.68" personId="{14DE4024-9DFF-4743-87A5-F180CDAAE3B6}" id="{D34D1C61-EB9A-4E28-92B0-13F38D188EFC}">
    <text>@Thalia Fernanda Suarez Galofre</text>
    <mentions>
      <mention mentionpersonId="{2765E810-F3C8-43A4-8602-95F2F289465B}" mentionId="{A1582841-7116-4EED-A80F-E70DAC417B93}" startIndex="0" length="31"/>
    </mentions>
  </threadedComment>
  <threadedComment ref="AS10" dT="2026-09-29T17:17:30.54" personId="{14DE4024-9DFF-4743-87A5-F180CDAAE3B6}" id="{0CFE0EC1-1B67-42F8-9D05-7DFFF3715085}">
    <text>@Thalia Fernanda Suarez Galofre reportar agosto y septiembre por favor</text>
    <mentions>
      <mention mentionpersonId="{2765E810-F3C8-43A4-8602-95F2F289465B}" mentionId="{A30F9A41-38E9-41DE-BE26-60513C59F816}" startIndex="0" length="31"/>
    </mentions>
  </threadedComment>
  <threadedComment ref="AP11" dT="2026-09-29T19:31:29.14" personId="{14DE4024-9DFF-4743-87A5-F180CDAAE3B6}" id="{981054DA-84E3-408F-AF08-64D680FBBD04}">
    <text xml:space="preserve">@Maria Fernanda Navarro Muñoz @Lucy Jhojana Acero Enriquez adjuntar evidencia </text>
    <mentions>
      <mention mentionpersonId="{86F87ED7-A75F-4820-943C-DBCD70E6C3BF}" mentionId="{2CA9C90A-28E6-483E-976E-96308338640E}" startIndex="0" length="29"/>
      <mention mentionpersonId="{8FB7EC92-0BD6-451C-960F-B8656A70BB93}" mentionId="{7CB1CA92-5F8D-4B67-8D28-28D0AD64002D}" startIndex="30" length="28"/>
    </mentions>
  </threadedComment>
  <threadedComment ref="AS11" dT="2026-09-29T17:20:41.52" personId="{14DE4024-9DFF-4743-87A5-F180CDAAE3B6}" id="{F298D206-0C4A-41D1-A6A5-37730719B2DA}">
    <text>@Lina Maria Pérez Castilla @Maria Fernanda Navarro Muñoz</text>
    <mentions>
      <mention mentionpersonId="{AD91AFAF-69B9-45AF-8B33-2F6F7AEEFA99}" mentionId="{11C38113-33CC-4AB4-A4C6-6554564D05EB}" startIndex="0" length="26"/>
      <mention mentionpersonId="{86F87ED7-A75F-4820-943C-DBCD70E6C3BF}" mentionId="{4F947575-CF78-427D-A86E-961C8FBAF778}" startIndex="27" length="29"/>
    </mentions>
  </threadedComment>
  <threadedComment ref="AN12" dT="2026-09-09T19:55:06.11" personId="{14DE4024-9DFF-4743-87A5-F180CDAAE3B6}" id="{78193869-7F50-4619-BC9C-351A952C2306}">
    <text>@Talento Humano</text>
    <mentions>
      <mention mentionpersonId="{EA432C99-9659-4397-BD91-8ED87E6A9F89}" mentionId="{4EACCA30-E74D-45D6-9D56-0B086A1D93AD}" startIndex="0" length="15"/>
    </mentions>
  </threadedComment>
  <threadedComment ref="AP12" dT="2026-09-29T19:32:46.31" personId="{14DE4024-9DFF-4743-87A5-F180CDAAE3B6}" id="{E995FA63-5CDC-4D44-9848-3EEA355E9D06}">
    <text>@Talento Humano adjuntar evidencia</text>
    <mentions>
      <mention mentionpersonId="{EA432C99-9659-4397-BD91-8ED87E6A9F89}" mentionId="{C2117E65-9F67-46E4-A73A-452E09205F7A}" startIndex="0" length="15"/>
    </mentions>
  </threadedComment>
  <threadedComment ref="AP12" dT="2026-09-29T19:45:12.45" personId="{57A2C241-3202-454F-AE57-6CF9585118E3}" id="{66BFEBD3-9320-4C3F-883E-06516DDFDC82}" parentId="{E995FA63-5CDC-4D44-9848-3EEA355E9D06}">
    <text xml:space="preserve">no se ejecuto nuninguna actividad para agosto 
</text>
  </threadedComment>
  <threadedComment ref="AQ12" dT="2026-09-09T19:55:15.42" personId="{14DE4024-9DFF-4743-87A5-F180CDAAE3B6}" id="{06F2223A-2C02-4846-B22D-0F9FA07FE026}">
    <text>@Talento Humano</text>
    <mentions>
      <mention mentionpersonId="{EA432C99-9659-4397-BD91-8ED87E6A9F89}" mentionId="{EE6E5E29-844C-4992-8D9F-AE93D71FC565}" startIndex="0" length="15"/>
    </mentions>
  </threadedComment>
  <threadedComment ref="AS12" dT="2026-09-29T17:22:05.52" personId="{14DE4024-9DFF-4743-87A5-F180CDAAE3B6}" id="{9E93E56A-75C1-40C9-83CB-E6857C05C20C}">
    <text>@Talento Humano</text>
    <mentions>
      <mention mentionpersonId="{EA432C99-9659-4397-BD91-8ED87E6A9F89}" mentionId="{1122973D-F301-459B-B55C-A38D03564977}" startIndex="0" length="15"/>
    </mentions>
  </threadedComment>
  <threadedComment ref="AP13" dT="2026-09-29T19:30:38.50" personId="{14DE4024-9DFF-4743-87A5-F180CDAAE3B6}" id="{6789D929-A637-4803-95AF-C7176138CB0B}">
    <text xml:space="preserve">@Talento Humano adjuntar evidencia </text>
    <mentions>
      <mention mentionpersonId="{EA432C99-9659-4397-BD91-8ED87E6A9F89}" mentionId="{FEF95CE7-D42E-4ECE-B0DB-9FD3B1AED03C}" startIndex="0" length="15"/>
    </mentions>
  </threadedComment>
  <threadedComment ref="AS13" dT="2026-09-29T17:22:41.22" personId="{14DE4024-9DFF-4743-87A5-F180CDAAE3B6}" id="{66A9EBC7-ED4F-4109-AFDC-BA8B946EA8D2}">
    <text>@Talento Humano @Diana Paola Muñoz Rocha</text>
    <mentions>
      <mention mentionpersonId="{EA432C99-9659-4397-BD91-8ED87E6A9F89}" mentionId="{0E9D21D2-C454-4018-926A-6AED529538EB}" startIndex="0" length="15"/>
      <mention mentionpersonId="{5A9C0086-CA99-4E23-B61E-E5E4332C32D2}" mentionId="{098A3E35-7E74-4062-9B03-27576E36AA38}" startIndex="16" length="24"/>
    </mentions>
  </threadedComment>
</ThreadedComments>
</file>

<file path=xl/threadedComments/threadedComment3.xml><?xml version="1.0" encoding="utf-8"?>
<ThreadedComments xmlns="http://schemas.microsoft.com/office/spreadsheetml/2018/threadedcomments" xmlns:x="http://schemas.openxmlformats.org/spreadsheetml/2006/main">
  <threadedComment ref="BE9" dT="2026-09-09T19:17:24.35" personId="{14DE4024-9DFF-4743-87A5-F180CDAAE3B6}" id="{4B419F56-399C-4F44-9945-F16D1D8CFF4B}">
    <text>@Lady Gilary Torres Becerra @ @Luz Amanda Barón Pérez</text>
    <mentions>
      <mention mentionpersonId="{728CDBDB-C323-458D-861E-8370ABEA83D8}" mentionId="{64256DAE-BE33-4662-8E65-204D3FA4EB54}" startIndex="0" length="27"/>
      <mention mentionpersonId="{939C4873-11B6-4C2B-B12B-4C6A37B52F16}" mentionId="{09AC9D4E-71E3-437A-AF99-024A0001E7D5}" startIndex="30" length="23"/>
    </mentions>
  </threadedComment>
  <threadedComment ref="BE10" dT="2026-09-09T19:18:04.37" personId="{14DE4024-9DFF-4743-87A5-F180CDAAE3B6}" id="{8FB7CFA7-0F3C-4A3D-B029-39E0AB4B3B8E}">
    <text>@Lady Gilary Torres Becerra @Luz Amanda Barón Pérez</text>
    <mentions>
      <mention mentionpersonId="{728CDBDB-C323-458D-861E-8370ABEA83D8}" mentionId="{9F383A41-D985-4970-BFD1-FE25BC7C2663}" startIndex="0" length="27"/>
      <mention mentionpersonId="{939C4873-11B6-4C2B-B12B-4C6A37B52F16}" mentionId="{C2818F2F-BED6-4D0C-9E77-142C4D427A47}" startIndex="28" length="23"/>
    </mentions>
  </threadedComment>
  <threadedComment ref="BE11" dT="2026-09-09T19:18:23.81" personId="{14DE4024-9DFF-4743-87A5-F180CDAAE3B6}" id="{FC04BBBC-B95A-42BA-896F-D7E081271C53}">
    <text>@Lady Gilary Torres Becerra @Luz Amanda Barón Pérez</text>
    <mentions>
      <mention mentionpersonId="{728CDBDB-C323-458D-861E-8370ABEA83D8}" mentionId="{CB5AA4B7-1B10-495E-8A2C-710843F8064C}" startIndex="0" length="27"/>
      <mention mentionpersonId="{939C4873-11B6-4C2B-B12B-4C6A37B52F16}" mentionId="{05D70B9E-0BCC-4B23-B539-04BE295B4510}" startIndex="28" length="23"/>
    </mentions>
  </threadedComment>
  <threadedComment ref="BE12" dT="2026-09-09T19:18:46.82" personId="{14DE4024-9DFF-4743-87A5-F180CDAAE3B6}" id="{71095561-9740-4037-88CA-EB1B859A8DD7}">
    <text>@Lady Gilary Torres Becerra @Luz Amanda Barón Pérez</text>
    <mentions>
      <mention mentionpersonId="{728CDBDB-C323-458D-861E-8370ABEA83D8}" mentionId="{3C4F7D5D-ECE4-4A9D-BA00-53B4B3F968AC}" startIndex="0" length="27"/>
      <mention mentionpersonId="{939C4873-11B6-4C2B-B12B-4C6A37B52F16}" mentionId="{59B1CDA6-C677-4AD8-9A17-75F7F8081169}" startIndex="28" length="23"/>
    </mentions>
  </threadedComment>
  <threadedComment ref="BH12" dT="2026-09-09T19:18:46.82" personId="{14DE4024-9DFF-4743-87A5-F180CDAAE3B6}" id="{20261E1E-AD22-1B43-9062-EB918A4D6897}">
    <text>@Lady Gilary Torres Becerra @Luz Amanda Barón Pérez</text>
    <mentions>
      <mention mentionpersonId="{728CDBDB-C323-458D-861E-8370ABEA83D8}" mentionId="{F925F0F9-AC7E-BC47-A592-58821A37DB9F}" startIndex="0" length="27"/>
      <mention mentionpersonId="{939C4873-11B6-4C2B-B12B-4C6A37B52F16}" mentionId="{3AC62899-B5F7-3C4A-9456-E1CA86D9D86E}" startIndex="28" length="23"/>
    </mentions>
  </threadedComment>
</ThreadedComments>
</file>

<file path=xl/threadedComments/threadedComment4.xml><?xml version="1.0" encoding="utf-8"?>
<ThreadedComments xmlns="http://schemas.microsoft.com/office/spreadsheetml/2018/threadedcomments" xmlns:x="http://schemas.openxmlformats.org/spreadsheetml/2006/main">
  <threadedComment ref="AQ6" dT="2026-09-09T19:19:46.73" personId="{14DE4024-9DFF-4743-87A5-F180CDAAE3B6}" id="{199AB16F-FC96-4239-AEAA-AB813B23D31C}" done="1">
    <text>@Comunicaciones AND @Tatiana Guerrero Rosero</text>
    <mentions>
      <mention mentionpersonId="{29DC5A10-B2AA-4D77-AEDE-AB435FBD8AD4}" mentionId="{E6B155D8-475B-4016-8F16-B1085DE2A735}" startIndex="0" length="19"/>
      <mention mentionpersonId="{C90BBE03-1AC8-44D7-BCBB-23B4CD7EEBAD}" mentionId="{F6AA9DCA-69E3-4844-B34A-3956A2ED1A9F}" startIndex="20" length="24"/>
    </mentions>
  </threadedComment>
  <threadedComment ref="AQ7" dT="2026-09-09T19:20:18.80" personId="{14DE4024-9DFF-4743-87A5-F180CDAAE3B6}" id="{DFABA1C5-27F1-423E-84B4-995E62A6922C}" done="1">
    <text>@Tatiana Guerrero Rosero @Comunicaciones AND</text>
    <mentions>
      <mention mentionpersonId="{C90BBE03-1AC8-44D7-BCBB-23B4CD7EEBAD}" mentionId="{4CDD0966-D099-4629-8952-77AEEEE679E9}" startIndex="0" length="24"/>
      <mention mentionpersonId="{29DC5A10-B2AA-4D77-AEDE-AB435FBD8AD4}" mentionId="{622FD5D6-CE0D-46E6-8D8A-CA61CFCCD5D4}" startIndex="25" length="19"/>
    </mentions>
  </threadedComment>
  <threadedComment ref="AU7" dT="2026-10-05T20:38:39.67" personId="{14DE4024-9DFF-4743-87A5-F180CDAAE3B6}" id="{24224359-E592-4C8C-AFF3-107A658F3946}" done="1">
    <text>@Comunicaciones AND por favor adjuntar la evidencia, gracias.</text>
    <mentions>
      <mention mentionpersonId="{29DC5A10-B2AA-4D77-AEDE-AB435FBD8AD4}" mentionId="{99A050DC-B05C-43FC-8457-EC815DE1E7B1}" startIndex="0" length="19"/>
    </mentions>
  </threadedComment>
  <threadedComment ref="AQ8" dT="2026-09-09T19:20:39.63" personId="{14DE4024-9DFF-4743-87A5-F180CDAAE3B6}" id="{490D17C0-C068-445C-B9CB-73842DAB170C}" done="1">
    <text>@Comunicaciones AND @Tatiana Guerrero Rosero</text>
    <mentions>
      <mention mentionpersonId="{29DC5A10-B2AA-4D77-AEDE-AB435FBD8AD4}" mentionId="{4B75FF77-5398-495E-86A3-5B59D3091147}" startIndex="0" length="19"/>
      <mention mentionpersonId="{C90BBE03-1AC8-44D7-BCBB-23B4CD7EEBAD}" mentionId="{0BBC332C-22E3-406C-ABB0-3EC896C45949}" startIndex="20" length="24"/>
    </mentions>
  </threadedComment>
  <threadedComment ref="AU8" dT="2026-10-05T20:39:24.39" personId="{14DE4024-9DFF-4743-87A5-F180CDAAE3B6}" id="{133EB073-7C32-4C73-A00A-196D7109F484}" done="1">
    <text>por favor adjuntar las evidencias de septiembre  @Comunicaciones AND</text>
    <mentions>
      <mention mentionpersonId="{29DC5A10-B2AA-4D77-AEDE-AB435FBD8AD4}" mentionId="{9B14A2E7-081C-4B00-A9FA-896B78518241}" startIndex="49" length="19"/>
    </mentions>
  </threadedComment>
  <threadedComment ref="AQ12" dT="2026-09-09T19:21:15.81" personId="{14DE4024-9DFF-4743-87A5-F180CDAAE3B6}" id="{A9303A6D-EA87-43E5-8328-E4476DF579F1}" done="1">
    <text>@Comunicaciones AND @Tatiana Guerrero Rosero</text>
    <mentions>
      <mention mentionpersonId="{29DC5A10-B2AA-4D77-AEDE-AB435FBD8AD4}" mentionId="{2C20F8CB-4A75-47AB-915B-B30849F1B47E}" startIndex="0" length="19"/>
      <mention mentionpersonId="{C90BBE03-1AC8-44D7-BCBB-23B4CD7EEBAD}" mentionId="{704582AF-4C3B-4A4B-819E-2849D2394F29}" startIndex="20" length="24"/>
    </mentions>
  </threadedComment>
  <threadedComment ref="AU12" dT="2026-10-05T20:40:32.24" personId="{14DE4024-9DFF-4743-87A5-F180CDAAE3B6}" id="{2B10F8EC-D187-499D-A0E9-C5B787D74F0D}" done="1">
    <text>@Comunicaciones AND por favor adjuntar el soporte, gracias.</text>
    <mentions>
      <mention mentionpersonId="{29DC5A10-B2AA-4D77-AEDE-AB435FBD8AD4}" mentionId="{563FAFE6-9F4B-459A-B3CC-D01C288A80A1}" startIndex="0" length="19"/>
    </mentions>
  </threadedComment>
  <threadedComment ref="AQ13" dT="2026-09-09T19:22:14.13" personId="{14DE4024-9DFF-4743-87A5-F180CDAAE3B6}" id="{8EA7C19C-6BB3-430D-B9E6-DDBDC541E801}">
    <text>@Lady Gilary Torres Becerra @Luz Amanda Barón Pérez</text>
    <mentions>
      <mention mentionpersonId="{728CDBDB-C323-458D-861E-8370ABEA83D8}" mentionId="{E7792A52-DA6E-4BDC-B4D5-DA3146897F17}" startIndex="0" length="27"/>
      <mention mentionpersonId="{939C4873-11B6-4C2B-B12B-4C6A37B52F16}" mentionId="{EA0A76A4-01FA-4E03-8DCF-7965CD6BC620}" startIndex="28" length="23"/>
    </mentions>
  </threadedComment>
  <threadedComment ref="AQ14" dT="2026-09-09T19:22:32.41" personId="{14DE4024-9DFF-4743-87A5-F180CDAAE3B6}" id="{0ECC7EB8-DCCA-4E0E-AD74-1EADE310EAEF}">
    <text>@Lady Gilary Torres Becerra @Luz Amanda Barón Pérez</text>
    <mentions>
      <mention mentionpersonId="{728CDBDB-C323-458D-861E-8370ABEA83D8}" mentionId="{0D271E97-FEB1-49B5-8A0E-978CDFCFEBC1}" startIndex="0" length="27"/>
      <mention mentionpersonId="{939C4873-11B6-4C2B-B12B-4C6A37B52F16}" mentionId="{36CDB2C4-1875-4A87-A2E8-963825396D4D}" startIndex="28" length="23"/>
    </mentions>
  </threadedComment>
  <threadedComment ref="AQ14" dT="2026-09-14T20:59:33.65" personId="{14DE4024-9DFF-4743-87A5-F180CDAAE3B6}" id="{9098B41C-8CD7-4E49-B403-7A646874FA4B}" parentId="{0ECC7EB8-DCCA-4E0E-AD74-1EADE310EAEF}">
    <text>@Claudia Patricia Castaño Serrato</text>
    <mentions>
      <mention mentionpersonId="{B56FD6AC-F87E-443A-81D2-2884FF37A279}" mentionId="{65B9B8A1-DD71-4FCB-8F18-9CBE85153C75}" startIndex="0" length="33"/>
    </mentions>
  </threadedComment>
  <threadedComment ref="AU14" dT="2026-10-05T20:44:22.37" personId="{14DE4024-9DFF-4743-87A5-F180CDAAE3B6}" id="{01CBDCBC-EE04-437F-9915-BE1CC03D47D7}">
    <text>@Lady Gilary Torres Becerra @Luz Amanda Barón Pérez por favor adjuntar soporte.</text>
    <mentions>
      <mention mentionpersonId="{728CDBDB-C323-458D-861E-8370ABEA83D8}" mentionId="{EEB6388C-A04D-4E96-9F40-6C2C14EF1355}" startIndex="0" length="27"/>
      <mention mentionpersonId="{939C4873-11B6-4C2B-B12B-4C6A37B52F16}" mentionId="{DDE45E21-0E0E-4CF5-805E-5B57B1EFFD1B}" startIndex="28" length="23"/>
    </mentions>
  </threadedComment>
  <threadedComment ref="AQ17" dT="2026-09-09T19:22:47.82" personId="{14DE4024-9DFF-4743-87A5-F180CDAAE3B6}" id="{EB15BFE2-2E1C-4641-AA64-BCA35B1ECB04}">
    <text>@Denis Fernando Montealegre Beltran</text>
    <mentions>
      <mention mentionpersonId="{55563D64-3178-4904-AD9C-CE19F5D60F4A}" mentionId="{D9462069-3F37-43B7-A763-F5256049F6BD}" startIndex="0" length="35"/>
    </mentions>
  </threadedComment>
  <threadedComment ref="AQ17" dT="2026-09-09T19:52:03.89" personId="{14DE4024-9DFF-4743-87A5-F180CDAAE3B6}" id="{11CA0931-AE98-4ADD-A8F3-24044F64F085}" parentId="{EB15BFE2-2E1C-4641-AA64-BCA35B1ECB04}">
    <text>@Lady Gilary Torres Becerra @Luz Amanda Barón Pérez</text>
    <mentions>
      <mention mentionpersonId="{728CDBDB-C323-458D-861E-8370ABEA83D8}" mentionId="{CF6781EB-41C9-4058-A92D-24E657621A15}" startIndex="0" length="27"/>
      <mention mentionpersonId="{939C4873-11B6-4C2B-B12B-4C6A37B52F16}" mentionId="{69CBB8E7-8444-4E8A-96EF-112123164BFA}" startIndex="28" length="23"/>
    </mentions>
  </threadedComment>
  <threadedComment ref="AQ17" dT="2026-10-05T20:56:44.17" personId="{14DE4024-9DFF-4743-87A5-F180CDAAE3B6}" id="{E84DE63C-57F8-402A-8B88-A8BF38E7A4AB}" parentId="{EB15BFE2-2E1C-4641-AA64-BCA35B1ECB04}">
    <text>@Denis Fernando Montealegre Beltran</text>
    <mentions>
      <mention mentionpersonId="{55563D64-3178-4904-AD9C-CE19F5D60F4A}" mentionId="{E3D351C7-B2FF-4F39-ACE7-F5FA5E5AD57B}" startIndex="0" length="35"/>
    </mentions>
  </threadedComment>
  <threadedComment ref="AQ17" dT="2026-10-08T15:04:13.10" personId="{219C7521-6B1A-408A-AB1F-0E05FFBE5B2D}" id="{041266A6-2F0B-44BD-AABD-F518B872B030}" parentId="{EB15BFE2-2E1C-4641-AA64-BCA35B1ECB04}">
    <text xml:space="preserve">@Diana Marcela Rendon Murillona atendido </text>
    <mentions>
      <mention mentionpersonId="{59428F9F-F7EF-4A1A-92F6-28DDEDDBACBA}" mentionId="{5DCF789D-475D-4B6F-8C23-6167C3B9FED6}" startIndex="0" length="29"/>
    </mentions>
  </threadedComment>
  <threadedComment ref="AS17" dT="2026-09-09T19:22:47.82" personId="{14DE4024-9DFF-4743-87A5-F180CDAAE3B6}" id="{EAB74E4F-5E6A-4F7C-AD82-8AD9180FC0F8}">
    <text>@Denis Fernando Montealegre Beltran</text>
    <mentions>
      <mention mentionpersonId="{55563D64-3178-4904-AD9C-CE19F5D60F4A}" mentionId="{674D5422-D281-4AE1-9899-8AEBA604705B}" startIndex="0" length="35"/>
    </mentions>
  </threadedComment>
  <threadedComment ref="AS17" dT="2026-09-09T19:52:03.89" personId="{14DE4024-9DFF-4743-87A5-F180CDAAE3B6}" id="{65B019F9-2F59-48CB-A618-5168159BB1CD}" parentId="{EAB74E4F-5E6A-4F7C-AD82-8AD9180FC0F8}">
    <text>@Lady Gilary Torres Becerra @Luz Amanda Barón Pérez</text>
    <mentions>
      <mention mentionpersonId="{728CDBDB-C323-458D-861E-8370ABEA83D8}" mentionId="{50272824-49EA-496B-B87C-CCF9155C5BAF}" startIndex="0" length="27"/>
      <mention mentionpersonId="{939C4873-11B6-4C2B-B12B-4C6A37B52F16}" mentionId="{8E604FF3-BED0-4045-93CE-95A3853888BD}" startIndex="28" length="23"/>
    </mentions>
  </threadedComment>
  <threadedComment ref="AS17" dT="2026-10-05T20:56:44.17" personId="{14DE4024-9DFF-4743-87A5-F180CDAAE3B6}" id="{92F01FF4-D031-486F-81DC-3FA029E323D1}" parentId="{EAB74E4F-5E6A-4F7C-AD82-8AD9180FC0F8}">
    <text>@Denis Fernando Montealegre Beltran</text>
    <mentions>
      <mention mentionpersonId="{55563D64-3178-4904-AD9C-CE19F5D60F4A}" mentionId="{F2FF05E1-C0DE-4A7D-B0A5-F9F340D14F70}" startIndex="0" length="35"/>
    </mentions>
  </threadedComment>
  <threadedComment ref="AS17" dT="2026-10-08T15:04:24.19" personId="{219C7521-6B1A-408A-AB1F-0E05FFBE5B2D}" id="{838D3E1F-62CE-4159-9CDB-A5EB57DE2287}" parentId="{EAB74E4F-5E6A-4F7C-AD82-8AD9180FC0F8}">
    <text xml:space="preserve">@Diana Marcela Rendon Murillona atendido </text>
    <mentions>
      <mention mentionpersonId="{59428F9F-F7EF-4A1A-92F6-28DDEDDBACBA}" mentionId="{16FC96BE-3302-400E-8374-89D64014E866}" startIndex="0" length="29"/>
    </mentions>
  </threadedComment>
  <threadedComment ref="AX17" dT="2026-09-29T18:39:59.62" personId="{14DE4024-9DFF-4743-87A5-F180CDAAE3B6}" id="{EA16E81C-08BE-46BC-A10D-144AF30865F7}">
    <text>@Denis Fernando Montealegre Beltran @Luz Amanda Barón Pérez @Lady Gilary Torres Becerra REPORTAR AGOSTO Y SEPTIEMBRE POR FAVOR</text>
    <mentions>
      <mention mentionpersonId="{55563D64-3178-4904-AD9C-CE19F5D60F4A}" mentionId="{CD1E8297-388F-44D9-9F34-14A59A79F8CB}" startIndex="0" length="35"/>
      <mention mentionpersonId="{939C4873-11B6-4C2B-B12B-4C6A37B52F16}" mentionId="{3C127BC2-8C03-4809-8AAF-A204D3800F54}" startIndex="36" length="23"/>
      <mention mentionpersonId="{728CDBDB-C323-458D-861E-8370ABEA83D8}" mentionId="{182D6EF9-F9BD-465A-93AD-DAE10D08B756}" startIndex="60" length="27"/>
    </mentions>
  </threadedComment>
</ThreadedComments>
</file>

<file path=xl/threadedComments/threadedComment5.xml><?xml version="1.0" encoding="utf-8"?>
<ThreadedComments xmlns="http://schemas.microsoft.com/office/spreadsheetml/2018/threadedcomments" xmlns:x="http://schemas.openxmlformats.org/spreadsheetml/2006/main">
  <threadedComment ref="BL6" dT="2026-09-29T17:23:33.35" personId="{14DE4024-9DFF-4743-87A5-F180CDAAE3B6}" id="{A0CC3623-2FBD-4C4A-82B4-34D530D3E2D0}">
    <text>@Keila Yineth Velandia Alfonso por fa haz un resumen del avance del trimestre</text>
    <mentions>
      <mention mentionpersonId="{09FAEB6F-9822-4943-940B-65384EE6934D}" mentionId="{00666D86-F412-464C-8D59-E3BFA62E0E89}" startIndex="0" length="30"/>
    </mentions>
  </threadedComment>
  <threadedComment ref="BL6" dT="2026-09-29T18:55:49.95" personId="{52331BE5-4339-498E-A4BF-6CC6436B0FE5}" id="{046103AC-9C84-4616-B6D7-9625CD8A43BE}" parentId="{A0CC3623-2FBD-4C4A-82B4-34D530D3E2D0}">
    <text>Se incluye info del trimestre</text>
  </threadedComment>
  <threadedComment ref="BL7" dT="2026-09-29T17:23:33.35" personId="{14DE4024-9DFF-4743-87A5-F180CDAAE3B6}" id="{CC61435D-0444-403A-A6EF-0B7E8727B60F}">
    <text>@Keila Yineth Velandia Alfonso por fa haz un resumen del avance del trimestre</text>
    <mentions>
      <mention mentionpersonId="{09FAEB6F-9822-4943-940B-65384EE6934D}" mentionId="{1AB4AAD2-B4C7-4FCB-8C9B-AA09585231C2}" startIndex="0" length="30"/>
    </mentions>
  </threadedComment>
  <threadedComment ref="BL8" dT="2026-09-29T17:23:33.35" personId="{14DE4024-9DFF-4743-87A5-F180CDAAE3B6}" id="{4DF35D24-6007-4986-87AA-D852D401A20E}">
    <text>@Keila Yineth Velandia Alfonso por fa haz un resumen del avance del trimestre</text>
    <mentions>
      <mention mentionpersonId="{09FAEB6F-9822-4943-940B-65384EE6934D}" mentionId="{1343DE2E-D57A-4556-8B5A-97B2E70DA96B}" startIndex="0" length="30"/>
    </mentions>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99642E78-7CDE-4C96-94D3-F7FF040AAF5F}">
  <we:reference id="wa200005271" version="2.4.3.0" store="es-ES" storeType="OMEX"/>
  <we:alternateReferences>
    <we:reference id="WA200005271" version="2.4.3.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_xldudf_AI_TABLE</we:customFunctionIds>
        <we:customFunctionIds>_xldudf_AI_FILL</we:customFunctionIds>
        <we:customFunctionIds>_xldudf_AI_LIST</we:customFunctionIds>
        <we:customFunctionIds>_xldudf_AI_ASK</we:customFunctionIds>
        <we:customFunctionIds>_xldudf_AI_FORMAT</we:customFunctionIds>
        <we:customFunctionIds>_xldudf_AI_EXTRACT</we:customFunctionIds>
        <we:customFunctionIds>_xldudf_AI_TRANSLATE</we:customFunctionIds>
        <we:customFunctionIds>_xldudf_AI_CHOICE</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365and-my.sharepoint.com/:x:/r/personal/subdireccion_juridica_and_gov_co/_layouts/15/Doc.aspx?sourcedoc=%7BE3600779-0D60-4AA1-B107-8FAC940F6FE8%7D&amp;file=MATRIZ%20PQRSD%202026.xlsx&amp;action=default&amp;mobileredirect=true&amp;DefaultItemOpen=1&amp;web=1" TargetMode="External"/><Relationship Id="rId13" Type="http://schemas.openxmlformats.org/officeDocument/2006/relationships/hyperlink" Target="https://365and-my.sharepoint.com/:x:/r/personal/subdireccion_juridica_and_gov_co/_layouts/15/Doc.aspx?sourcedoc=%7BE3600779-0D60-4AA1-B107-8FAC940F6FE8%7D&amp;file=MATRIZ%20PQRSD%202026.xlsx&amp;action=default&amp;mobileredirect=true&amp;DefaultItemOpen=1&amp;web=1" TargetMode="External"/><Relationship Id="rId18" Type="http://schemas.openxmlformats.org/officeDocument/2006/relationships/vmlDrawing" Target="../drawings/vmlDrawing1.vml"/><Relationship Id="rId3" Type="http://schemas.openxmlformats.org/officeDocument/2006/relationships/hyperlink" Target="../../../../../../../../../:f:/r/sites/PL-PLANEACION/Documentos%20compartidos/Planeaci%C3%B3n/2026/Instrumentos%20de%20planeaci%C3%B3n%20(formulaci%C3%B3n%20y%20seguimiento)/Plan%20de%20Acci%C3%B3n%20Institucional%20-%20PAI%20MIPG/Seguimiento/Trimestre%20II/Soportes/SJ/Fila%208?csf=1&amp;web=1&amp;e=unsWEj" TargetMode="External"/><Relationship Id="rId21" Type="http://schemas.microsoft.com/office/2019/04/relationships/documenttask" Target="../documenttasks/documenttask1.xml"/><Relationship Id="rId7" Type="http://schemas.openxmlformats.org/officeDocument/2006/relationships/hyperlink" Target="https://365and.sharepoint.com/sites/IntranetAND/Gestion%20Contractual/Forms/AllItems.aspx?id=%2Fsites%2FIntranetAND%2FGestion%20Contractual%2F06%20MANUALES%20Y%20GU%C3%8DAS%2FCT%2EMN%2E01%20MANUAL%20DE%20CONTRATACIO%CC%81N%20V4%2Epdf&amp;parent=%2Fsites%2FIntranetAND%2FGestion%20Contractual%2F06%20MANUALES%20Y%20GU%C3%8DAS" TargetMode="External"/><Relationship Id="rId12" Type="http://schemas.openxmlformats.org/officeDocument/2006/relationships/hyperlink" Target="https://365and.sharepoint.com/sites/IntranetAND/Gestion%20Contractual/Forms/AllItems.aspx?id=%2Fsites%2FIntranetAND%2FGestion%20Contractual%2F06%20MANUALES%20Y%20GU%C3%8DAS%2FCT%2EMN%2E01%20MANUAL%20DE%20CONTRATACIO%CC%81N%20V4%2Epdf&amp;parent=%2Fsites%2FIntranetAND%2FGestion%20Contractual%2F06%20MANUALES%20Y%20GU%C3%8DAS" TargetMode="External"/><Relationship Id="rId17" Type="http://schemas.openxmlformats.org/officeDocument/2006/relationships/drawing" Target="../drawings/drawing2.xml"/><Relationship Id="rId2" Type="http://schemas.openxmlformats.org/officeDocument/2006/relationships/hyperlink" Target="../../../../../../../../../:f:/r/sites/PL-PLANEACION/Documentos%20compartidos/Planeaci%C3%B3n/2026/PAI%20MIPG/Soportes/SJ/Fila%209?csf=1&amp;web=1&amp;e=PmopwZ" TargetMode="External"/><Relationship Id="rId16" Type="http://schemas.openxmlformats.org/officeDocument/2006/relationships/printerSettings" Target="../printerSettings/printerSettings1.bin"/><Relationship Id="rId20" Type="http://schemas.microsoft.com/office/2017/10/relationships/threadedComment" Target="../threadedComments/threadedComment1.xml"/><Relationship Id="rId1" Type="http://schemas.openxmlformats.org/officeDocument/2006/relationships/hyperlink" Target="https://365and.sharepoint.com/:x:/r/sites/PL-PLANEACION/Documentos%20compartidos/Planeaci%C3%B3n/2026/PAI%20MIPG/Soportes/SJ/Fila%208/MATRIZ%20PQRSD%202026.xlsx?d=w7cdf1c40df404a4493f8f3f8efeb4aec&amp;csf=1&amp;web=1&amp;e=EdYQrr" TargetMode="External"/><Relationship Id="rId6" Type="http://schemas.openxmlformats.org/officeDocument/2006/relationships/hyperlink" Target="https://365and.sharepoint.com/sites/IntranetAND/Gestion%20Contractual/Forms/AllItems.aspx?id=%2Fsites%2FIntranetAND%2FGestion%20Contractual%2F06%20MANUALES%20Y%20GU%C3%8DAS%2FCT%2EMN%2E01%20MANUAL%20DE%20CONTRATACIO%CC%81N%20V4%2Epdf&amp;parent=%2Fsites%2FIntranetAND%2FGestion%20Contractual%2F06%20MANUALES%20Y%20GU%C3%8DAS" TargetMode="External"/><Relationship Id="rId11" Type="http://schemas.openxmlformats.org/officeDocument/2006/relationships/hyperlink" Target="https://365and-my.sharepoint.com/:w:/r/personal/denis_beltran_and_gov_co/Documents/Seguridad%20de%20la%20Informaci%C3%B3n%202026/Auditoria%20L%26Q/Jur%C3%ADdica/PoliticaTratamientoDatosPersonales_V3_2026.docx?d=w51bc1e24092a450dae8dd9f30a81ebdc&amp;csf=1&amp;web=1&amp;e=Xarp7j" TargetMode="External"/><Relationship Id="rId5" Type="http://schemas.openxmlformats.org/officeDocument/2006/relationships/hyperlink" Target="https://365and.sharepoint.com/sites/IntranetAND/Gestion%20Contractual/Forms/AllItems.aspx?id=%2Fsites%2FIntranetAND%2FGestion%20Contractual%2F06%20MANUALES%20Y%20GU%C3%8DAS%2FCT%2EMN%2E01%20MANUAL%20DE%20CONTRATACIO%CC%81N%20V4%2Epdf&amp;parent=%2Fsites%2FIntranetAND%2FGestion%20Contractual%2F06%20MANUALES%20Y%20GU%C3%8DAS" TargetMode="External"/><Relationship Id="rId15"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Juridica/Fila%209?d=w34ed68de9d9940c4a7ae30e8085fd6c5&amp;csf=1&amp;web=1&amp;e=kagpEU" TargetMode="External"/><Relationship Id="rId10" Type="http://schemas.openxmlformats.org/officeDocument/2006/relationships/hyperlink" Target="https://365and-my.sharepoint.com/:x:/r/personal/subdireccion_juridica_and_gov_co/_layouts/15/Doc.aspx?sourcedoc=%7BE3600779-0D60-4AA1-B107-8FAC940F6FE8%7D&amp;file=MATRIZ%20PQRSD%202026.xlsx&amp;action=default&amp;mobileredirect=true&amp;DefaultItemOpen=1&amp;web=1" TargetMode="External"/><Relationship Id="rId19" Type="http://schemas.openxmlformats.org/officeDocument/2006/relationships/comments" Target="../comments1.xml"/><Relationship Id="rId4" Type="http://schemas.openxmlformats.org/officeDocument/2006/relationships/hyperlink" Target="../../../../../../../../../:f:/r/sites/PL-PLANEACION/Documentos%20compartidos/Planeaci%C3%B3n/2026/Instrumentos%20de%20planeaci%C3%B3n%20(formulaci%C3%B3n%20y%20seguimiento)/Plan%20de%20Acci%C3%B3n%20Institucional%20-%20PAI%20MIPG/Seguimiento/Trimestre%20II/Soportes/SJ/Fila%209?csf=1&amp;web=1&amp;e=zz5S4W" TargetMode="External"/><Relationship Id="rId9"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Juridica/Fila%209?d=w34ed68de9d9940c4a7ae30e8085fd6c5&amp;csf=1&amp;web=1&amp;e=kagpEU" TargetMode="External"/><Relationship Id="rId14" Type="http://schemas.openxmlformats.org/officeDocument/2006/relationships/hyperlink" Target="https://365and.sharepoint.com/:x:/r/sites/PL-PLANEACION/Documentos%20compartidos/Planeaci%C3%B3n/2026/PAI%20MIPG/Soportes/SJ/Fila%208/MATRIZ%20PQRSD%202026.xlsx?d=w7cdf1c40df404a4493f8f3f8efeb4aec&amp;csf=1&amp;web=1&amp;e=EdYQrr"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f:/r/sites/PL-PLANEACION/Documentos%20compartidos/Planeaci%C3%B3n/2026/Instrumentos%20de%20planeaci%C3%B3n%20(formulaci%C3%B3n%20y%20seguimiento)/Plan%20de%20Acci%C3%B3n%20Institucional%20-%20PAI%20MIPG/Seguimiento/Trimestre%20II/Soportes/SAF/Fila%2011?csf=1&amp;web=1&amp;e=1mftVr" TargetMode="External"/><Relationship Id="rId18"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Admin%20y%20Finaciera/Fila%2010?d=w4164da2b81394d32b065b2513157f520&amp;csf=1&amp;web=1&amp;e=HHKzWa" TargetMode="External"/><Relationship Id="rId26"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Admin%20y%20Finaciera/Fila%2011?d=w23cf2e1df47f4ada947d0ea36ef2202b&amp;csf=1&amp;web=1&amp;e=53sDjn" TargetMode="External"/><Relationship Id="rId39" Type="http://schemas.openxmlformats.org/officeDocument/2006/relationships/comments" Target="../comments2.xml"/><Relationship Id="rId21"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Admin%20y%20Finaciera/Fila%2013?d=w20e8c4e0e82a49f5878c22ac5dd75566&amp;csf=1&amp;web=1&amp;e=YwPvbv" TargetMode="External"/><Relationship Id="rId34"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Admin%20y%20Finaciera/Fila%2013?d=w20e8c4e0e82a49f5878c22ac5dd75566&amp;csf=1&amp;web=1&amp;e=YwPvbv" TargetMode="External"/><Relationship Id="rId7" Type="http://schemas.openxmlformats.org/officeDocument/2006/relationships/hyperlink" Target="../../../../../../../../../:f:/r/sites/PL-PLANEACION/Documentos%20compartidos/Planeaci%C3%B3n/2026/PAI%20MIPG/Soportes/SAF/Fila%2011?csf=1&amp;web=1&amp;e=PUYJcJ" TargetMode="External"/><Relationship Id="rId2" Type="http://schemas.openxmlformats.org/officeDocument/2006/relationships/hyperlink" Target="https://365and-my.sharepoint.com/:f:/r/personal/talentohumano_and_gov_co/Documents/TALENTO%20HUMANO%20Y%20SST%202026/VINCULACIONES%20PLANTA%202026?csf=1&amp;web=1&amp;e=S4KOQd" TargetMode="External"/><Relationship Id="rId16"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Admin%20y%20Finaciera/Fila%208?d=w0bcbbb3fc33b4e1a9edf7e126e5b7543&amp;csf=1&amp;web=1&amp;e=IblUY0" TargetMode="External"/><Relationship Id="rId20"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Admin%20y%20Finaciera/Fila%2012?d=w8a5199117af340fbbc249f9d602ca9b1&amp;csf=1&amp;web=1&amp;e=o4eM67" TargetMode="External"/><Relationship Id="rId29"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Admin%20y%20Finaciera/Fila%206?d=w44bf385de1304b6b8a60db86e255011b&amp;csf=1&amp;web=1&amp;e=lB39P6" TargetMode="External"/><Relationship Id="rId41" Type="http://schemas.microsoft.com/office/2019/04/relationships/documenttask" Target="../documenttasks/documenttask2.xml"/><Relationship Id="rId1" Type="http://schemas.openxmlformats.org/officeDocument/2006/relationships/hyperlink" Target="https://365and-my.sharepoint.com/:x:/r/personal/talentohumano_and_gov_co/Documents/TALENTO%20HUMANO%20Y%20SST%202026/INDUCCIONES%20Y%20CAPACITACIONES%20%202026/FEBRERO/1.1Induccio%CC%81n%20y%20Re%20induccio%CC%81n%20Institucional%20AND%202026%20-%20Informe%20de%20asistencia%202-24-26%20(4).xlsx?d=w1d643179c1fd40bfb649a4115d238eb2&amp;csf=1&amp;web=1&amp;e=bK9V3t" TargetMode="External"/><Relationship Id="rId6" Type="http://schemas.openxmlformats.org/officeDocument/2006/relationships/hyperlink" Target="../../../../../../../../../:f:/r/sites/PL-PLANEACION/Documentos%20compartidos/Planeaci%C3%B3n/2026/PAI%20MIPG/Soportes/SAF/Fila%206?csf=1&amp;web=1&amp;e=WbDfUX" TargetMode="External"/><Relationship Id="rId11" Type="http://schemas.openxmlformats.org/officeDocument/2006/relationships/hyperlink" Target="../../../../../../../../../:f:/r/sites/PL-PLANEACION/Documentos%20compartidos/Planeaci%C3%B3n/2026/Instrumentos%20de%20planeaci%C3%B3n%20(formulaci%C3%B3n%20y%20seguimiento)/Plan%20de%20Acci%C3%B3n%20Institucional%20-%20PAI%20MIPG/Seguimiento/Trimestre%20II/Soportes/SAF/Fila%2012?csf=1&amp;web=1&amp;e=hkdPsg" TargetMode="External"/><Relationship Id="rId24"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Admin%20y%20Finaciera/Fila%209?d=wd12a2f0f346745c3848d5b4a0e616934&amp;csf=1&amp;web=1&amp;e=9vGxXP" TargetMode="External"/><Relationship Id="rId32"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Admin%20y%20Finaciera/Fila%2012?d=w8a5199117af340fbbc249f9d602ca9b1&amp;csf=1&amp;web=1&amp;e=o4eM67" TargetMode="External"/><Relationship Id="rId37" Type="http://schemas.openxmlformats.org/officeDocument/2006/relationships/drawing" Target="../drawings/drawing3.xml"/><Relationship Id="rId40" Type="http://schemas.microsoft.com/office/2017/10/relationships/threadedComment" Target="../threadedComments/threadedComment2.xml"/><Relationship Id="rId5" Type="http://schemas.openxmlformats.org/officeDocument/2006/relationships/hyperlink" Target="https://365and-my.sharepoint.com/:f:/r/personal/talentohumano_and_gov_co/Documents/TALENTO%20HUMANO%20Y%20SST%202026/ACTIVIDADES%20DE%20BIENESTAR?csf=1&amp;web=1&amp;e=ytdBVF" TargetMode="External"/><Relationship Id="rId15"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Admin%20y%20Finaciera/Fila%206?d=w44bf385de1304b6b8a60db86e255011b&amp;csf=1&amp;web=1&amp;e=lB39P6" TargetMode="External"/><Relationship Id="rId23"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Admin%20y%20Finaciera/Fila%208?d=w0bcbbb3fc33b4e1a9edf7e126e5b7543&amp;csf=1&amp;web=1&amp;e=IblUY0" TargetMode="External"/><Relationship Id="rId28"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Admin%20y%20Finaciera/Fila%2013?d=w20e8c4e0e82a49f5878c22ac5dd75566&amp;csf=1&amp;web=1&amp;e=YwPvbv" TargetMode="External"/><Relationship Id="rId36" Type="http://schemas.openxmlformats.org/officeDocument/2006/relationships/printerSettings" Target="../printerSettings/printerSettings2.bin"/><Relationship Id="rId10" Type="http://schemas.openxmlformats.org/officeDocument/2006/relationships/hyperlink" Target="../../../../../../../../../:f:/r/sites/PL-PLANEACION/Documentos%20compartidos/Planeaci%C3%B3n/2026/Instrumentos%20de%20planeaci%C3%B3n%20(formulaci%C3%B3n%20y%20seguimiento)/Plan%20de%20Acci%C3%B3n%20Institucional%20-%20PAI%20MIPG/Seguimiento/Trimestre%20II/Soportes/SAF/Fila%208?csf=1&amp;web=1&amp;e=dquOWU" TargetMode="External"/><Relationship Id="rId19"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Admin%20y%20Finaciera/Fila%2011?d=w23cf2e1df47f4ada947d0ea36ef2202b&amp;csf=1&amp;web=1&amp;e=53sDjn" TargetMode="External"/><Relationship Id="rId31"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Admin%20y%20Finaciera/Fila%2011?d=w23cf2e1df47f4ada947d0ea36ef2202b&amp;csf=1&amp;web=1&amp;e=53sDjn" TargetMode="External"/><Relationship Id="rId4" Type="http://schemas.openxmlformats.org/officeDocument/2006/relationships/hyperlink" Target="../../../:f:/r/sites/PL-PLANEACION/Documentos%20compartidos/Planeaci%25C3%25B3n/2026/PAI%20MIPG/Soportes/SAF/Fila%2010%3fcsf=1&amp;web=1&amp;e=RDJXXn" TargetMode="External"/><Relationship Id="rId9" Type="http://schemas.openxmlformats.org/officeDocument/2006/relationships/hyperlink" Target="../../../../../../../../../:f:/r/sites/PL-PLANEACION/Documentos%20compartidos/Planeaci%C3%B3n/2026/Instrumentos%20de%20planeaci%C3%B3n%20(formulaci%C3%B3n%20y%20seguimiento)/Plan%20de%20Acci%C3%B3n%20Institucional%20-%20PAI%20MIPG/Seguimiento/Trimestre%20II/Soportes/SAF/Fila%207?csf=1&amp;web=1&amp;e=u6WOob" TargetMode="External"/><Relationship Id="rId14" Type="http://schemas.openxmlformats.org/officeDocument/2006/relationships/hyperlink" Target="../../../../../../../../../:f:/r/sites/PL-PLANEACION/Documentos%20compartidos/Planeaci%C3%B3n/2026/Instrumentos%20de%20planeaci%C3%B3n%20(formulaci%C3%B3n%20y%20seguimiento)/Plan%20de%20Acci%C3%B3n%20Institucional%20-%20PAI%20MIPG/Seguimiento/Trimestre%20II/Soportes/SAF/Fila%2010?csf=1&amp;web=1&amp;e=T6T1IG" TargetMode="External"/><Relationship Id="rId22"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Admin%20y%20Finaciera/Fila%206?d=w44bf385de1304b6b8a60db86e255011b&amp;csf=1&amp;web=1&amp;e=lB39P6" TargetMode="External"/><Relationship Id="rId27"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Admin%20y%20Finaciera/Fila%2012?d=w8a5199117af340fbbc249f9d602ca9b1&amp;csf=1&amp;web=1&amp;e=o4eM67" TargetMode="External"/><Relationship Id="rId30"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Admin%20y%20Finaciera/Fila%2010?d=w4164da2b81394d32b065b2513157f520&amp;csf=1&amp;web=1&amp;e=HHKzWa" TargetMode="External"/><Relationship Id="rId35"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Admin%20y%20Finaciera/Fila%208?d=w0bcbbb3fc33b4e1a9edf7e126e5b7543&amp;csf=1&amp;web=1&amp;e=IblUY0" TargetMode="External"/><Relationship Id="rId8" Type="http://schemas.openxmlformats.org/officeDocument/2006/relationships/hyperlink" Target="../../../../../../../../../:f:/r/sites/PL-PLANEACION/Documentos%20compartidos/Planeaci%C3%B3n/2026/Instrumentos%20de%20planeaci%C3%B3n%20(formulaci%C3%B3n%20y%20seguimiento)/Plan%20de%20Acci%C3%B3n%20Institucional%20-%20PAI%20MIPG/Seguimiento/Trimestre%20II/Soportes/SAF/Fila%206?csf=1&amp;web=1&amp;e=xldT2D" TargetMode="External"/><Relationship Id="rId3" Type="http://schemas.openxmlformats.org/officeDocument/2006/relationships/hyperlink" Target="https://365and-my.sharepoint.com/:f:/r/personal/talentohumano_and_gov_co/Documents/TALENTO%20HUMANO%20Y%20SST%202026/ACTIVIDADES%20DE%20BIENESTAR/MARZO?csf=1&amp;web=1&amp;e=3NdQwh" TargetMode="External"/><Relationship Id="rId12" Type="http://schemas.openxmlformats.org/officeDocument/2006/relationships/hyperlink" Target="../../../../../../../../../:f:/r/sites/PL-PLANEACION/Documentos%20compartidos/Planeaci%C3%B3n/2026/Instrumentos%20de%20planeaci%C3%B3n%20(formulaci%C3%B3n%20y%20seguimiento)/Plan%20de%20Acci%C3%B3n%20Institucional%20-%20PAI%20MIPG/Seguimiento/Trimestre%20II/Soportes/SAF/Fila%209?csf=1&amp;web=1&amp;e=4dbAxu" TargetMode="External"/><Relationship Id="rId17"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Admin%20y%20Finaciera/Fila%209?d=wd12a2f0f346745c3848d5b4a0e616934&amp;csf=1&amp;web=1&amp;e=9vGxXP" TargetMode="External"/><Relationship Id="rId25"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Admin%20y%20Finaciera/Fila%2010?d=w4164da2b81394d32b065b2513157f520&amp;csf=1&amp;web=1&amp;e=HHKzWa" TargetMode="External"/><Relationship Id="rId33"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Admin%20y%20Finaciera/Fila%208?d=w0bcbbb3fc33b4e1a9edf7e126e5b7543&amp;csf=1&amp;web=1&amp;e=IblUY0" TargetMode="External"/><Relationship Id="rId38"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3" Type="http://schemas.openxmlformats.org/officeDocument/2006/relationships/hyperlink" Target="../../../../../../../../../:f:/r/sites/PL-PLANEACION/Documentos%20compartidos/Planeaci%C3%B3n/2026/Instrumentos%20de%20planeaci%C3%B3n%20(formulaci%C3%B3n%20y%20seguimiento)/Plan%20de%20Acci%C3%B3n%20Institucional%20-%20PAI%20MIPG/Seguimiento/Trimestre%20II/Soportes/SDSCD/Fila%207?csf=1&amp;web=1&amp;e=tPd6d8" TargetMode="External"/><Relationship Id="rId18"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Desarrollo%20y%20SCD/Fila%209?d=wed82fd02f0a04ff0878fc80ffca5f212&amp;csf=1&amp;web=1&amp;e=ztz14k" TargetMode="External"/><Relationship Id="rId26"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Desarrollo%20y%20SCD/Fila%2010?d=wec0671962a4e43d1b7d4536e63e581a1&amp;csf=1&amp;web=1&amp;e=FaWINT" TargetMode="External"/><Relationship Id="rId39" Type="http://schemas.openxmlformats.org/officeDocument/2006/relationships/comments" Target="../comments3.xml"/><Relationship Id="rId21"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Desarrollo%20y%20SCD/Fila%2012?d=we338141ebb4f4ad0b5c69ba7a713362f&amp;csf=1&amp;web=1&amp;e=Vi4n8h" TargetMode="External"/><Relationship Id="rId34"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Desarrollo%20y%20SCD/Fila%2011?d=wc5357d8a7a1d4b43bd58f2f9a0f7a8ae&amp;csf=1&amp;web=1&amp;e=q7bnb7" TargetMode="External"/><Relationship Id="rId7" Type="http://schemas.openxmlformats.org/officeDocument/2006/relationships/hyperlink" Target="../../../../../../../../../:f:/r/sites/PL-PLANEACION/Documentos%20compartidos/Planeaci%C3%B3n/2026/Instrumentos%20de%20planeaci%C3%B3n%20(formulaci%C3%B3n%20y%20seguimiento)/Plan%20de%20Acci%C3%B3n%20Institucional%20-%20PAI%20MIPG/Seguimiento/Trimestre%20I/Soportes/SDSCD/Fila%2010?csf=1&amp;web=1&amp;e=MBrMxc" TargetMode="External"/><Relationship Id="rId2" Type="http://schemas.openxmlformats.org/officeDocument/2006/relationships/hyperlink" Target="../../../../../../../../../:f:/r/sites/PL-PLANEACION/Documentos%20compartidos/Planeaci%C3%B3n/2026/Instrumentos%20de%20planeaci%C3%B3n%20(formulaci%C3%B3n%20y%20seguimiento)/Plan%20de%20Acci%C3%B3n%20Institucional%20-%20PAI%20MIPG/Seguimiento/Trimestre%20I/Soportes/SDSCD/Fila%207?csf=1&amp;web=1&amp;e=miaPvx" TargetMode="External"/><Relationship Id="rId16"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Desarrollo%20y%20SCD/Fila%207?d=w6f553c2c69d442269d8bf01530efa0a5&amp;csf=1&amp;web=1&amp;e=o2nU7C" TargetMode="External"/><Relationship Id="rId20"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Desarrollo%20y%20SCD/Fila%2011?d=wc5357d8a7a1d4b43bd58f2f9a0f7a8ae&amp;csf=1&amp;web=1&amp;e=q7bnb7" TargetMode="External"/><Relationship Id="rId29"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Desarrollo%20y%20SCD/Fila%206?d=w4e0992332a6e4b0285b5703b1d9397a7&amp;csf=1&amp;web=1&amp;e=s4WnAp" TargetMode="External"/><Relationship Id="rId41" Type="http://schemas.microsoft.com/office/2019/04/relationships/documenttask" Target="../documenttasks/documenttask3.xml"/><Relationship Id="rId1" Type="http://schemas.openxmlformats.org/officeDocument/2006/relationships/hyperlink" Target="../../../../../../../../../:f:/r/sites/PL-PLANEACION/Documentos%20compartidos/Planeaci%C3%B3n/2026/Instrumentos%20de%20planeaci%C3%B3n%20(formulaci%C3%B3n%20y%20seguimiento)/Plan%20de%20Acci%C3%B3n%20Institucional%20-%20PAI%20MIPG/Seguimiento/Trimestre%20I/Soportes/SDSCD/Fila%206?csf=1&amp;web=1&amp;e=wAsZwU" TargetMode="External"/><Relationship Id="rId6" Type="http://schemas.openxmlformats.org/officeDocument/2006/relationships/hyperlink" Target="../../../../../../../../../:f:/r/sites/PL-PLANEACION/Documentos%20compartidos/Planeaci%C3%B3n/2026/Instrumentos%20de%20planeaci%C3%B3n%20(formulaci%C3%B3n%20y%20seguimiento)/Plan%20de%20Acci%C3%B3n%20Institucional%20-%20PAI%20MIPG/Seguimiento/Trimestre%20I/Soportes/SDSCD/Fila%209?csf=1&amp;web=1&amp;e=ufQBvH" TargetMode="External"/><Relationship Id="rId11" Type="http://schemas.openxmlformats.org/officeDocument/2006/relationships/hyperlink" Target="../../../../../../../../../:f:/r/sites/PL-PLANEACION/Documentos%20compartidos/Planeaci%C3%B3n/2026/Instrumentos%20de%20planeaci%C3%B3n%20(formulaci%C3%B3n%20y%20seguimiento)/Plan%20de%20Acci%C3%B3n%20Institucional%20-%20PAI%20MIPG/Seguimiento/Trimestre%20II/Soportes/SDSCD/Fila%209?csf=1&amp;web=1&amp;e=bIaTgp" TargetMode="External"/><Relationship Id="rId24"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Desarrollo%20y%20SCD/Fila%208?d=wcdbc3122d9314010a7a69c94df1b332c&amp;csf=1&amp;web=1&amp;e=rnDG1r" TargetMode="External"/><Relationship Id="rId32"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Desarrollo%20y%20SCD/Fila%209?d=wed82fd02f0a04ff0878fc80ffca5f212&amp;csf=1&amp;web=1&amp;e=ztz14k" TargetMode="External"/><Relationship Id="rId37" Type="http://schemas.openxmlformats.org/officeDocument/2006/relationships/drawing" Target="../drawings/drawing4.xml"/><Relationship Id="rId40" Type="http://schemas.microsoft.com/office/2017/10/relationships/threadedComment" Target="../threadedComments/threadedComment3.xml"/><Relationship Id="rId5" Type="http://schemas.openxmlformats.org/officeDocument/2006/relationships/hyperlink" Target="../../../../../../../../../:f:/r/sites/PL-PLANEACION/Documentos%20compartidos/Planeaci%C3%B3n/2026/Instrumentos%20de%20planeaci%C3%B3n%20(formulaci%C3%B3n%20y%20seguimiento)/Plan%20de%20Acci%C3%B3n%20Institucional%20-%20PAI%20MIPG/Seguimiento/Trimestre%20I/Soportes/SDSCD/Fila%2011?csf=1&amp;web=1&amp;e=lVi0Dv" TargetMode="External"/><Relationship Id="rId15"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Desarrollo%20y%20SCD/Fila%206?d=w4e0992332a6e4b0285b5703b1d9397a7&amp;csf=1&amp;web=1&amp;e=s4WnAp" TargetMode="External"/><Relationship Id="rId23"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Desarrollo%20y%20SCD/Fila%207?d=w6f553c2c69d442269d8bf01530efa0a5&amp;csf=1&amp;web=1&amp;e=o2nU7C" TargetMode="External"/><Relationship Id="rId28"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Desarrollo%20y%20SCD/Fila%2012?d=we338141ebb4f4ad0b5c69ba7a713362f&amp;csf=1&amp;web=1&amp;e=Vi4n8h" TargetMode="External"/><Relationship Id="rId36" Type="http://schemas.openxmlformats.org/officeDocument/2006/relationships/printerSettings" Target="../printerSettings/printerSettings3.bin"/><Relationship Id="rId10" Type="http://schemas.openxmlformats.org/officeDocument/2006/relationships/hyperlink" Target="../../../../../../../../../:f:/r/sites/PL-PLANEACION/Documentos%20compartidos/Planeaci%C3%B3n/2026/Instrumentos%20de%20planeaci%C3%B3n%20(formulaci%C3%B3n%20y%20seguimiento)/Plan%20de%20Acci%C3%B3n%20Institucional%20-%20PAI%20MIPG/Seguimiento/Trimestre%20II/Soportes/SDSCD/Fila%2012?csf=1&amp;web=1&amp;e=5bUJhA" TargetMode="External"/><Relationship Id="rId19"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Desarrollo%20y%20SCD/Fila%2010?d=wec0671962a4e43d1b7d4536e63e581a1&amp;csf=1&amp;web=1&amp;e=FaWINT" TargetMode="External"/><Relationship Id="rId31"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Desarrollo%20y%20SCD/Fila%208?d=wcdbc3122d9314010a7a69c94df1b332c&amp;csf=1&amp;web=1&amp;e=rnDG1r" TargetMode="External"/><Relationship Id="rId4" Type="http://schemas.openxmlformats.org/officeDocument/2006/relationships/hyperlink" Target="../../../../../../../../../:f:/r/sites/PL-PLANEACION/Documentos%20compartidos/Planeaci%C3%B3n/2026/Instrumentos%20de%20planeaci%C3%B3n%20(formulaci%C3%B3n%20y%20seguimiento)/Plan%20de%20Acci%C3%B3n%20Institucional%20-%20PAI%20MIPG/Seguimiento/Trimestre%20I/Soportes/SDSCD/Fila%2012?csf=1&amp;web=1&amp;e=uKft28" TargetMode="External"/><Relationship Id="rId9" Type="http://schemas.openxmlformats.org/officeDocument/2006/relationships/hyperlink" Target="../../../../../../../../../:f:/r/sites/PL-PLANEACION/Documentos%20compartidos/Planeaci%C3%B3n/2026/Instrumentos%20de%20planeaci%C3%B3n%20(formulaci%C3%B3n%20y%20seguimiento)/Plan%20de%20Acci%C3%B3n%20Institucional%20-%20PAI%20MIPG/Seguimiento/Trimestre%20II/Soportes/SDSCD/Fila%2011?csf=1&amp;web=1&amp;e=biDMCh" TargetMode="External"/><Relationship Id="rId14" Type="http://schemas.openxmlformats.org/officeDocument/2006/relationships/hyperlink" Target="../../../../../../../../../:f:/r/sites/PL-PLANEACION/Documentos%20compartidos/Planeaci%C3%B3n/2026/Instrumentos%20de%20planeaci%C3%B3n%20(formulaci%C3%B3n%20y%20seguimiento)/Plan%20de%20Acci%C3%B3n%20Institucional%20-%20PAI%20MIPG/Seguimiento/Trimestre%20II/Soportes/SDSCD/Fila%206?csf=1&amp;web=1&amp;e=7h322a" TargetMode="External"/><Relationship Id="rId22"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Desarrollo%20y%20SCD/Fila%206?d=w4e0992332a6e4b0285b5703b1d9397a7&amp;csf=1&amp;web=1&amp;e=s4WnAp" TargetMode="External"/><Relationship Id="rId27"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Desarrollo%20y%20SCD/Fila%2011?d=wc5357d8a7a1d4b43bd58f2f9a0f7a8ae&amp;csf=1&amp;web=1&amp;e=q7bnb7" TargetMode="External"/><Relationship Id="rId30"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Desarrollo%20y%20SCD/Fila%207?d=w6f553c2c69d442269d8bf01530efa0a5&amp;csf=1&amp;web=1&amp;e=o2nU7C" TargetMode="External"/><Relationship Id="rId35"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Desarrollo%20y%20SCD/Fila%2012?d=we338141ebb4f4ad0b5c69ba7a713362f&amp;csf=1&amp;web=1&amp;e=Vi4n8h" TargetMode="External"/><Relationship Id="rId8" Type="http://schemas.openxmlformats.org/officeDocument/2006/relationships/hyperlink" Target="../../../../../../../../../:f:/r/sites/PL-PLANEACION/Documentos%20compartidos/Planeaci%C3%B3n/2026/Instrumentos%20de%20planeaci%C3%B3n%20(formulaci%C3%B3n%20y%20seguimiento)/Plan%20de%20Acci%C3%B3n%20Institucional%20-%20PAI%20MIPG/Seguimiento/Trimestre%20II/Soportes/SDSCD/Fila%2010?csf=1&amp;web=1&amp;e=f7lmoZ" TargetMode="External"/><Relationship Id="rId3" Type="http://schemas.openxmlformats.org/officeDocument/2006/relationships/hyperlink" Target="../../../../../../../../../:f:/r/sites/PL-PLANEACION/Documentos%20compartidos/Planeaci%C3%B3n/2026/Instrumentos%20de%20planeaci%C3%B3n%20(formulaci%C3%B3n%20y%20seguimiento)/Plan%20de%20Acci%C3%B3n%20Institucional%20-%20PAI%20MIPG/Seguimiento/Trimestre%20I/Soportes/SDSCD/Fila%208?csf=1&amp;web=1&amp;e=dvtVHn" TargetMode="External"/><Relationship Id="rId12" Type="http://schemas.openxmlformats.org/officeDocument/2006/relationships/hyperlink" Target="../../../../../../../../../:f:/r/sites/PL-PLANEACION/Documentos%20compartidos/Planeaci%C3%B3n/2026/Instrumentos%20de%20planeaci%C3%B3n%20(formulaci%C3%B3n%20y%20seguimiento)/Plan%20de%20Acci%C3%B3n%20Institucional%20-%20PAI%20MIPG/Seguimiento/Trimestre%20II/Soportes/SDSCD/Fila%208?csf=1&amp;web=1&amp;e=SHs7fT" TargetMode="External"/><Relationship Id="rId17"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Desarrollo%20y%20SCD/Fila%208?d=wcdbc3122d9314010a7a69c94df1b332c&amp;csf=1&amp;web=1&amp;e=rnDG1r" TargetMode="External"/><Relationship Id="rId25"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Desarrollo%20y%20SCD/Fila%209?d=wed82fd02f0a04ff0878fc80ffca5f212&amp;csf=1&amp;web=1&amp;e=ztz14k" TargetMode="External"/><Relationship Id="rId33"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Desarrollo%20y%20SCD/Fila%2010?d=wec0671962a4e43d1b7d4536e63e581a1&amp;csf=1&amp;web=1&amp;e=FaWINT" TargetMode="External"/><Relationship Id="rId38"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6" Type="http://schemas.openxmlformats.org/officeDocument/2006/relationships/hyperlink" Target="../../../../../../../../../:f:/r/sites/PL-PLANEACION/Documentos%20compartidos/Planeaci%C3%B3n/2026/Instrumentos%20de%20planeaci%C3%B3n%20(formulaci%C3%B3n%20y%20seguimiento)/Plan%20de%20Acci%C3%B3n%20Institucional%20-%20PAI%20MIPG/Seguimiento/Trimestre%20II/Soportes/Direccion/Fila%2011?csf=1&amp;web=1&amp;e=sTeSAI" TargetMode="External"/><Relationship Id="rId21" Type="http://schemas.openxmlformats.org/officeDocument/2006/relationships/hyperlink" Target="../../../../../../../../../:f:/r/sites/PL-PLANEACION/Documentos%20compartidos/Planeaci%C3%B3n/2026/Instrumentos%20de%20planeaci%C3%B3n%20(formulaci%C3%B3n%20y%20seguimiento)/Plan%20de%20Acci%C3%B3n%20Institucional%20-%20PAI%20MIPG/Seguimiento/Trimestre%20II/Soportes/Direccion/Fila%207?csf=1&amp;web=1&amp;e=fkPhqF" TargetMode="External"/><Relationship Id="rId42" Type="http://schemas.openxmlformats.org/officeDocument/2006/relationships/hyperlink" Target="../../../../../../../../../:f:/r/sites/PL-PLANEACION/Documentos%20compartidos/Planeaci%C3%B3n/2026/Instrumentos%20de%20planeaci%C3%B3n%20(formulaci%C3%B3n%20y%20seguimiento)/Plan%20de%20Acci%C3%B3n%20Institucional%20-%20PAI%20MIPG/Seguimiento/Trimestre%20III/Direccion/Fila%206?d=wd859047b818643d4be744f95269bd8af&amp;csf=1&amp;web=1&amp;e=6PMPNf" TargetMode="External"/><Relationship Id="rId47" Type="http://schemas.openxmlformats.org/officeDocument/2006/relationships/hyperlink" Target="../../../../../../../../../:f:/r/sites/PL-PLANEACION/Documentos%20compartidos/Planeaci%C3%B3n/2026/Instrumentos%20de%20planeaci%C3%B3n%20(formulaci%C3%B3n%20y%20seguimiento)/Plan%20de%20Acci%C3%B3n%20Institucional%20-%20PAI%20MIPG/Seguimiento/Trimestre%20III/Direccion/Fila%2011?d=wdb72311deff24e5cab1d770c0892080f&amp;csf=1&amp;web=1&amp;e=Rj3OYR" TargetMode="External"/><Relationship Id="rId63" Type="http://schemas.openxmlformats.org/officeDocument/2006/relationships/hyperlink" Target="https://365and-my.sharepoint.com/my?id=%2Fpersonal%2Fcomunicaciones%5Fand%5Fgov%5Fco%2FDocuments%2FCOMUNICACIONES%20AND%202026%2FGESTI&#211;N%20DEL%20CONOCIMIENTO&amp;viewid=e77fd7f1%2D7f04%2D4de8%2Da881%2Dccc46608796b&amp;FolderCTID=0x01200001C914104ADC1A4DA3DCB82C4907E430" TargetMode="External"/><Relationship Id="rId68" Type="http://schemas.openxmlformats.org/officeDocument/2006/relationships/vmlDrawing" Target="../drawings/vmlDrawing4.vml"/><Relationship Id="rId7" Type="http://schemas.openxmlformats.org/officeDocument/2006/relationships/hyperlink" Target="../../../:f:/r/sites/PL-PLANEACION/Documentos%20compartidos/Planeaci%25C3%25B3n/2026/PAI%20MIPG/Soportes/Direcci%25C3%25B3n/Fila%206%3fcsf=1&amp;web=1&amp;e=PxKv42" TargetMode="External"/><Relationship Id="rId71" Type="http://schemas.microsoft.com/office/2019/04/relationships/documenttask" Target="../documenttasks/documenttask4.xml"/><Relationship Id="rId2" Type="http://schemas.openxmlformats.org/officeDocument/2006/relationships/hyperlink" Target="https://365and-my.sharepoint.com/:f:/r/personal/comunicaciones_and_gov_co/Documents/COMUNICACIONES%20AND%202026?csf=1&amp;web=1&amp;e=wRR23P" TargetMode="External"/><Relationship Id="rId16" Type="http://schemas.openxmlformats.org/officeDocument/2006/relationships/hyperlink" Target="../../../../../../../../../:f:/r/sites/PL-PLANEACION/Documentos%20compartidos/Planeaci%C3%B3n/2026/Instrumentos%20de%20planeaci%C3%B3n%20(formulaci%C3%B3n%20y%20seguimiento)/Plan%20de%20Acci%C3%B3n%20Institucional%20-%20PAI%20MIPG/Seguimiento/Trimestre%20II/Soportes/Direccion/Fila%2015?csf=1&amp;web=1&amp;e=vRikhy" TargetMode="External"/><Relationship Id="rId29" Type="http://schemas.openxmlformats.org/officeDocument/2006/relationships/hyperlink" Target="../../../../../../Forms/AllItems.aspx?id=%2Fsites%2FPL%2DPLANEACION%2FDocumentos%20compartidos%2FPlaneaci&#243;n%2F2026%2FInstrumentos%20de%20planeaci&#243;n%20%28formulaci&#243;n%20y%20seguimiento%29%2FPlan%20de%20Acci&#243;n%20Institucional%20%2D%20PAI%20MIPG%2FSeguimiento%2FSEGUIMIENTO%20JULIO%20%2D%20AGOSTO%2FDireccion%2FFila%2016%2FAgosto&amp;viewid=a81f5759%2D5024%2D41dc%2Db9b3%2De0649d74a9c1&amp;ct=1788480500251&amp;or=OWA%2DNT%2DMail&amp;ga=1" TargetMode="External"/><Relationship Id="rId11" Type="http://schemas.openxmlformats.org/officeDocument/2006/relationships/hyperlink" Target="../../../:f:/r/sites/PL-PLANEACION/Documentos%20compartidos/Planeaci%25C3%25B3n/2026/PAI%20MIPG/Soportes/Direcci%25C3%25B3n/Fila%2015%3fcsf=1&amp;web=1&amp;e=ZewCka" TargetMode="External"/><Relationship Id="rId24" Type="http://schemas.openxmlformats.org/officeDocument/2006/relationships/hyperlink" Target="../../../../../../../../../:f:/r/sites/PL-PLANEACION/Documentos%20compartidos/Planeaci%C3%B3n/2026/Instrumentos%20de%20planeaci%C3%B3n%20(formulaci%C3%B3n%20y%20seguimiento)/Plan%20de%20Acci%C3%B3n%20Institucional%20-%20PAI%20MIPG/Seguimiento/Trimestre%20II/Soportes/Direccion/Fila%209?csf=1&amp;web=1&amp;e=H0AeSY" TargetMode="External"/><Relationship Id="rId32" Type="http://schemas.openxmlformats.org/officeDocument/2006/relationships/hyperlink" Target="../../../../../../../../../:f:/r/sites/PL-PLANEACION/Documentos%20compartidos/Planeaci%C3%B3n/2026/Instrumentos%20de%20planeaci%C3%B3n%20(formulaci%C3%B3n%20y%20seguimiento)/Plan%20de%20Acci%C3%B3n%20Institucional%20-%20PAI%20MIPG/Seguimiento/Trimestre%20III/Direccion/Fila%208?d=wd28e0cdd4a034169a90c2335b20157d9&amp;csf=1&amp;web=1&amp;e=NeTPvr" TargetMode="External"/><Relationship Id="rId37" Type="http://schemas.openxmlformats.org/officeDocument/2006/relationships/hyperlink" Target="../../../../../../../../../:f:/r/sites/PL-PLANEACION/Documentos%20compartidos/Planeaci%C3%B3n/2026/Instrumentos%20de%20planeaci%C3%B3n%20(formulaci%C3%B3n%20y%20seguimiento)/Plan%20de%20Acci%C3%B3n%20Institucional%20-%20PAI%20MIPG/Seguimiento/Trimestre%20III/Direccion/Fila%2013?d=wcec5133ce04a40c696fe403b00bc921c&amp;csf=1&amp;web=1&amp;e=RQOLu1" TargetMode="External"/><Relationship Id="rId40" Type="http://schemas.openxmlformats.org/officeDocument/2006/relationships/hyperlink" Target="../../../../../../../../../:f:/r/sites/PL-PLANEACION/Documentos%20compartidos/Planeaci%C3%B3n/2026/Instrumentos%20de%20planeaci%C3%B3n%20(formulaci%C3%B3n%20y%20seguimiento)/Plan%20de%20Acci%C3%B3n%20Institucional%20-%20PAI%20MIPG/Seguimiento/Trimestre%20III/Direccion/Fila%2016?d=wd9733ca662964a189a964430535426c7&amp;csf=1&amp;web=1&amp;e=mHjcjC" TargetMode="External"/><Relationship Id="rId45" Type="http://schemas.openxmlformats.org/officeDocument/2006/relationships/hyperlink" Target="../../../../../../../../../:f:/r/sites/PL-PLANEACION/Documentos%20compartidos/Planeaci%C3%B3n/2026/Instrumentos%20de%20planeaci%C3%B3n%20(formulaci%C3%B3n%20y%20seguimiento)/Plan%20de%20Acci%C3%B3n%20Institucional%20-%20PAI%20MIPG/Seguimiento/Trimestre%20III/Direccion/Fila%209?d=w9ffff101feb34091b4fcf6d9ac8eea5e&amp;csf=1&amp;web=1&amp;e=jVpbxb" TargetMode="External"/><Relationship Id="rId53" Type="http://schemas.openxmlformats.org/officeDocument/2006/relationships/hyperlink" Target="../../../../../../../../../:f:/r/sites/PL-PLANEACION/Documentos%20compartidos/Planeaci%C3%B3n/2026/Instrumentos%20de%20planeaci%C3%B3n%20(formulaci%C3%B3n%20y%20seguimiento)/Plan%20de%20Acci%C3%B3n%20Institucional%20-%20PAI%20MIPG/Seguimiento/Trimestre%20III/Direccion/Fila%2017?d=wb90c0969e93c46e2901f5503caa2a6e1&amp;csf=1&amp;web=1&amp;e=SFCOVj" TargetMode="External"/><Relationship Id="rId58" Type="http://schemas.openxmlformats.org/officeDocument/2006/relationships/hyperlink" Target="../../../../../../../../../:f:/r/sites/PL-PLANEACION/Documentos%20compartidos/Planeaci%C3%B3n/2026/Instrumentos%20de%20planeaci%C3%B3n%20(formulaci%C3%B3n%20y%20seguimiento)/Plan%20de%20Acci%C3%B3n%20Institucional%20-%20PAI%20MIPG/Seguimiento/Trimestre%20III/Direccion/Fila%2013?d=wcec5133ce04a40c696fe403b00bc921c&amp;csf=1&amp;web=1&amp;e=RQOLu1" TargetMode="External"/><Relationship Id="rId66" Type="http://schemas.openxmlformats.org/officeDocument/2006/relationships/printerSettings" Target="../printerSettings/printerSettings4.bin"/><Relationship Id="rId5" Type="http://schemas.openxmlformats.org/officeDocument/2006/relationships/hyperlink" Target="../../../Forms/AllItems.aspx%3fid=/sites/PL-PLANEACION/Documentos%20compartidos/Planeaci&#243;n/2026/PAI%20MIPG/Soportes/Direcci&#243;n&amp;viewid=a81f5759-5024-41dc-b9b3-e0649d74a9c1&amp;p=true&amp;ct=1774396387241&amp;or=OWA-NT-Mail&amp;cid=e4fc5ed9-4a10-820c-8461-1ee7eee846e3" TargetMode="External"/><Relationship Id="rId61" Type="http://schemas.openxmlformats.org/officeDocument/2006/relationships/hyperlink" Target="../../../../../../../../../:f:/r/sites/PL-PLANEACION/Documentos%20compartidos/Planeaci%C3%B3n/2026/Instrumentos%20de%20planeaci%C3%B3n%20(formulaci%C3%B3n%20y%20seguimiento)/Plan%20de%20Acci%C3%B3n%20Institucional%20-%20PAI%20MIPG/Seguimiento/Trimestre%20III/Direccion/Fila%2016?d=wd9733ca662964a189a964430535426c7&amp;csf=1&amp;web=1&amp;e=mHjcjC" TargetMode="External"/><Relationship Id="rId19" Type="http://schemas.openxmlformats.org/officeDocument/2006/relationships/hyperlink" Target="../../../../../../../../../:f:/r/sites/PL-PLANEACION/Documentos%20compartidos/Planeaci%C3%B3n/2026/Instrumentos%20de%20planeaci%C3%B3n%20(formulaci%C3%B3n%20y%20seguimiento)/Plan%20de%20Acci%C3%B3n%20Institucional%20-%20PAI%20MIPG/Seguimiento/Trimestre%20II/Soportes/Direccion/Fila%2013?csf=1&amp;web=1&amp;e=kUOla8" TargetMode="External"/><Relationship Id="rId14" Type="http://schemas.openxmlformats.org/officeDocument/2006/relationships/hyperlink" Target="../../../../../../../../../:f:/r/sites/PL-PLANEACION/Documentos%20compartidos/Planeaci%C3%B3n/2026/PAI%20MIPG/Soportes/Direcci%C3%B3n/Fila%2013?csf=1&amp;web=1&amp;e=HVHBq8" TargetMode="External"/><Relationship Id="rId22" Type="http://schemas.openxmlformats.org/officeDocument/2006/relationships/hyperlink" Target="../../../../../../../../../:f:/r/sites/PL-PLANEACION/Documentos%20compartidos/Planeaci%C3%B3n/2026/Instrumentos%20de%20planeaci%C3%B3n%20(formulaci%C3%B3n%20y%20seguimiento)/Plan%20de%20Acci%C3%B3n%20Institucional%20-%20PAI%20MIPG/Seguimiento/Trimestre%20II/Soportes/Direccion/Fila%208?csf=1&amp;web=1&amp;e=dZfCKo" TargetMode="External"/><Relationship Id="rId27" Type="http://schemas.openxmlformats.org/officeDocument/2006/relationships/hyperlink" Target="../../../../../../../../../:f:/r/sites/PL-PLANEACION/Documentos%20compartidos/Planeaci%C3%B3n/2026/Instrumentos%20de%20planeaci%C3%B3n%20(formulaci%C3%B3n%20y%20seguimiento)/Plan%20de%20Acci%C3%B3n%20Institucional%20-%20PAI%20MIPG/Seguimiento/Trimestre%20II/Soportes/Direccion/Fila%2014?csf=1&amp;web=1&amp;e=lKoywx" TargetMode="External"/><Relationship Id="rId30" Type="http://schemas.openxmlformats.org/officeDocument/2006/relationships/hyperlink" Target="../../../../../../../../../:f:/r/sites/PL-PLANEACION/Documentos%20compartidos/Planeaci%C3%B3n/2026/Instrumentos%20de%20planeaci%C3%B3n%20(formulaci%C3%B3n%20y%20seguimiento)/Plan%20de%20Acci%C3%B3n%20Institucional%20-%20PAI%20MIPG/Seguimiento/Trimestre%20III/Direccion/Fila%206?d=wd859047b818643d4be744f95269bd8af&amp;csf=1&amp;web=1&amp;e=6PMPNf" TargetMode="External"/><Relationship Id="rId35" Type="http://schemas.openxmlformats.org/officeDocument/2006/relationships/hyperlink" Target="../../../../../../../../../:f:/r/sites/PL-PLANEACION/Documentos%20compartidos/Planeaci%C3%B3n/2026/Instrumentos%20de%20planeaci%C3%B3n%20(formulaci%C3%B3n%20y%20seguimiento)/Plan%20de%20Acci%C3%B3n%20Institucional%20-%20PAI%20MIPG/Seguimiento/Trimestre%20III/Direccion/Fila%2011?d=wdb72311deff24e5cab1d770c0892080f&amp;csf=1&amp;web=1&amp;e=Rj3OYR" TargetMode="External"/><Relationship Id="rId43" Type="http://schemas.openxmlformats.org/officeDocument/2006/relationships/hyperlink" Target="../../../../../../../../../:f:/r/sites/PL-PLANEACION/Documentos%20compartidos/Planeaci%C3%B3n/2026/Instrumentos%20de%20planeaci%C3%B3n%20(formulaci%C3%B3n%20y%20seguimiento)/Plan%20de%20Acci%C3%B3n%20Institucional%20-%20PAI%20MIPG/Seguimiento/Trimestre%20III/Direccion/Fila%207?d=wd20685a8eab0415f951c1ba1b010aa4a&amp;csf=1&amp;web=1&amp;e=F0s8rs" TargetMode="External"/><Relationship Id="rId48" Type="http://schemas.openxmlformats.org/officeDocument/2006/relationships/hyperlink" Target="../../../../../../../../../:f:/r/sites/PL-PLANEACION/Documentos%20compartidos/Planeaci%C3%B3n/2026/Instrumentos%20de%20planeaci%C3%B3n%20(formulaci%C3%B3n%20y%20seguimiento)/Plan%20de%20Acci%C3%B3n%20Institucional%20-%20PAI%20MIPG/Seguimiento/Trimestre%20III/Direccion/Fila%2012?d=w5abaa029d5384e188389ab63a897eebe&amp;csf=1&amp;web=1&amp;e=3QjbO7" TargetMode="External"/><Relationship Id="rId56" Type="http://schemas.openxmlformats.org/officeDocument/2006/relationships/hyperlink" Target="../../../../../../../../../:f:/r/sites/PL-PLANEACION/Documentos%20compartidos/Planeaci%C3%B3n/2026/Instrumentos%20de%20planeaci%C3%B3n%20(formulaci%C3%B3n%20y%20seguimiento)/Plan%20de%20Acci%C3%B3n%20Institucional%20-%20PAI%20MIPG/Seguimiento/Trimestre%20III/Direccion/Fila%209?d=w9ffff101feb34091b4fcf6d9ac8eea5e&amp;csf=1&amp;web=1&amp;e=jVpbxb" TargetMode="External"/><Relationship Id="rId64" Type="http://schemas.openxmlformats.org/officeDocument/2006/relationships/hyperlink" Target="../../../../../../../../../:f:/r/sites/PL-PLANEACION/Documentos%20compartidos/Planeaci%C3%B3n/2026/Instrumentos%20de%20planeaci%C3%B3n%20(formulaci%C3%B3n%20y%20seguimiento)/Plan%20de%20Acci%C3%B3n%20Institucional%20-%20PAI%20MIPG/Seguimiento/Trimestre%20III/Direccion/Fila%206?d=wd859047b818643d4be744f95269bd8af&amp;csf=1&amp;web=1&amp;e=6PMPNf" TargetMode="External"/><Relationship Id="rId69" Type="http://schemas.openxmlformats.org/officeDocument/2006/relationships/comments" Target="../comments4.xml"/><Relationship Id="rId8" Type="http://schemas.openxmlformats.org/officeDocument/2006/relationships/hyperlink" Target="../../../:f:/r/sites/PL-PLANEACION/Documentos%20compartidos/Planeaci%25C3%25B3n/2026/PAI%20MIPG/Soportes/Direcci%25C3%25B3n/Fila%209%3fcsf=1&amp;web=1&amp;e=KdpGw7" TargetMode="External"/><Relationship Id="rId51" Type="http://schemas.openxmlformats.org/officeDocument/2006/relationships/hyperlink" Target="../../../../../../../../../:f:/r/sites/PL-PLANEACION/Documentos%20compartidos/Planeaci%C3%B3n/2026/Instrumentos%20de%20planeaci%C3%B3n%20(formulaci%C3%B3n%20y%20seguimiento)/Plan%20de%20Acci%C3%B3n%20Institucional%20-%20PAI%20MIPG/Seguimiento/Trimestre%20III/Direccion/Fila%2015?d=wef77bf3ab5494abea595e8f7ca698488&amp;csf=1&amp;web=1&amp;e=roUB0m" TargetMode="External"/><Relationship Id="rId3" Type="http://schemas.openxmlformats.org/officeDocument/2006/relationships/hyperlink" Target="https://365and-my.sharepoint.com/:f:/r/personal/comunicaciones_and_gov_co/Documents/COMUNICACIONES%20AND%202026/PLAN%20DE%20ACCI%C3%93N%20DE%20COMUNICACIONES%20AND%202026?csf=1&amp;web=1&amp;e=H2Sv26" TargetMode="External"/><Relationship Id="rId12" Type="http://schemas.openxmlformats.org/officeDocument/2006/relationships/hyperlink" Target="../../../:f:/r/sites/PL-PLANEACION/Documentos%20compartidos/Planeaci%25C3%25B3n/2026/PAI%20MIPG/Soportes/Direcci%25C3%25B3n/Fila%2014%3fcsf=1&amp;web=1&amp;e=k2POok" TargetMode="External"/><Relationship Id="rId17" Type="http://schemas.openxmlformats.org/officeDocument/2006/relationships/hyperlink" Target="../../../../../../../../../:f:/r/sites/PL-PLANEACION/Documentos%20compartidos/Planeaci%C3%B3n/2026/Instrumentos%20de%20planeaci%C3%B3n%20(formulaci%C3%B3n%20y%20seguimiento)/Plan%20de%20Acci%C3%B3n%20Institucional%20-%20PAI%20MIPG/Seguimiento/Trimestre%20II/Soportes/Direccion/Fila%2016?csf=1&amp;web=1&amp;e=xXFAbD" TargetMode="External"/><Relationship Id="rId25" Type="http://schemas.openxmlformats.org/officeDocument/2006/relationships/hyperlink" Target="../../../../../../../../../:f:/r/sites/PL-PLANEACION/Documentos%20compartidos/Planeaci%C3%B3n/2026/Instrumentos%20de%20planeaci%C3%B3n%20(formulaci%C3%B3n%20y%20seguimiento)/Plan%20de%20Acci%C3%B3n%20Institucional%20-%20PAI%20MIPG/Seguimiento/Trimestre%20II/Soportes/Direccion/Fila%2010?csf=1&amp;web=1&amp;e=x9yYGh" TargetMode="External"/><Relationship Id="rId33" Type="http://schemas.openxmlformats.org/officeDocument/2006/relationships/hyperlink" Target="../../../../../../../../../:f:/r/sites/PL-PLANEACION/Documentos%20compartidos/Planeaci%C3%B3n/2026/Instrumentos%20de%20planeaci%C3%B3n%20(formulaci%C3%B3n%20y%20seguimiento)/Plan%20de%20Acci%C3%B3n%20Institucional%20-%20PAI%20MIPG/Seguimiento/Trimestre%20III/Direccion/Fila%209?d=w9ffff101feb34091b4fcf6d9ac8eea5e&amp;csf=1&amp;web=1&amp;e=jVpbxb" TargetMode="External"/><Relationship Id="rId38" Type="http://schemas.openxmlformats.org/officeDocument/2006/relationships/hyperlink" Target="../../../../../../../../../:f:/r/sites/PL-PLANEACION/Documentos%20compartidos/Planeaci%C3%B3n/2026/Instrumentos%20de%20planeaci%C3%B3n%20(formulaci%C3%B3n%20y%20seguimiento)/Plan%20de%20Acci%C3%B3n%20Institucional%20-%20PAI%20MIPG/Seguimiento/Trimestre%20III/Direccion/Fila%2014?d=wafdb48717ae34e91822686904dc34481&amp;csf=1&amp;web=1&amp;e=UYHUNy" TargetMode="External"/><Relationship Id="rId46" Type="http://schemas.openxmlformats.org/officeDocument/2006/relationships/hyperlink" Target="../../../../../../../../../:f:/r/sites/PL-PLANEACION/Documentos%20compartidos/Planeaci%C3%B3n/2026/Instrumentos%20de%20planeaci%C3%B3n%20(formulaci%C3%B3n%20y%20seguimiento)/Plan%20de%20Acci%C3%B3n%20Institucional%20-%20PAI%20MIPG/Seguimiento/Trimestre%20III/Direccion/Fila%2010?d=w46fbd8eb234e4d2686baaa45f8bfcc48&amp;csf=1&amp;web=1&amp;e=msRu1P" TargetMode="External"/><Relationship Id="rId59" Type="http://schemas.openxmlformats.org/officeDocument/2006/relationships/hyperlink" Target="../../../../../../../../../:f:/r/sites/PL-PLANEACION/Documentos%20compartidos/Planeaci%C3%B3n/2026/Instrumentos%20de%20planeaci%C3%B3n%20(formulaci%C3%B3n%20y%20seguimiento)/Plan%20de%20Acci%C3%B3n%20Institucional%20-%20PAI%20MIPG/Seguimiento/Trimestre%20III/Direccion/Fila%2014?d=wafdb48717ae34e91822686904dc34481&amp;csf=1&amp;web=1&amp;e=UYHUNy" TargetMode="External"/><Relationship Id="rId67" Type="http://schemas.openxmlformats.org/officeDocument/2006/relationships/drawing" Target="../drawings/drawing5.xml"/><Relationship Id="rId20" Type="http://schemas.openxmlformats.org/officeDocument/2006/relationships/hyperlink" Target="../../../../../../../../../:f:/r/sites/PL-PLANEACION/Documentos%20compartidos/Planeaci%C3%B3n/2026/Instrumentos%20de%20planeaci%C3%B3n%20(formulaci%C3%B3n%20y%20seguimiento)/Plan%20de%20Acci%C3%B3n%20Institucional%20-%20PAI%20MIPG/Seguimiento/Trimestre%20II/Soportes/Direccion/Fila%206?csf=1&amp;web=1&amp;e=jtUpIo" TargetMode="External"/><Relationship Id="rId41" Type="http://schemas.openxmlformats.org/officeDocument/2006/relationships/hyperlink" Target="../../../../../../../../../:f:/r/sites/PL-PLANEACION/Documentos%20compartidos/Planeaci%C3%B3n/2026/Instrumentos%20de%20planeaci%C3%B3n%20(formulaci%C3%B3n%20y%20seguimiento)/Plan%20de%20Acci%C3%B3n%20Institucional%20-%20PAI%20MIPG/Seguimiento/Trimestre%20III/Direccion/Fila%2017?d=wb90c0969e93c46e2901f5503caa2a6e1&amp;csf=1&amp;web=1&amp;e=SFCOVj" TargetMode="External"/><Relationship Id="rId54" Type="http://schemas.openxmlformats.org/officeDocument/2006/relationships/hyperlink" Target="https://365and-my.sharepoint.com/my?id=%2Fpersonal%2Fcomunicaciones%5Fand%5Fgov%5Fco%2FDocuments%2FCOMUNICACIONES%20AND%202026&amp;viewid=e77fd7f1%2D7f04%2D4de8%2Da881%2Dccc46608796b" TargetMode="External"/><Relationship Id="rId62" Type="http://schemas.openxmlformats.org/officeDocument/2006/relationships/hyperlink" Target="../../../../../../../../../:f:/r/sites/PL-PLANEACION/Documentos%20compartidos/Planeaci%C3%B3n/2026/Instrumentos%20de%20planeaci%C3%B3n%20(formulaci%C3%B3n%20y%20seguimiento)/Plan%20de%20Acci%C3%B3n%20Institucional%20-%20PAI%20MIPG/Seguimiento/Trimestre%20III/Direccion/Fila%2017?d=wb90c0969e93c46e2901f5503caa2a6e1&amp;csf=1&amp;web=1&amp;e=SFCOVj" TargetMode="External"/><Relationship Id="rId70" Type="http://schemas.microsoft.com/office/2017/10/relationships/threadedComment" Target="../threadedComments/threadedComment4.xml"/><Relationship Id="rId1" Type="http://schemas.openxmlformats.org/officeDocument/2006/relationships/hyperlink" Target="../../../Forms/AllItems.aspx%3fid=/sites/PL-PLANEACION/Documentos%20compartidos/Planeaci%25C3%25B3n/2026/Instrumentos%20de%20planeaci%25C3%25B3n%20(formulaci%25C3%25B3n%20y%20seguimiento)&amp;viewid=a81f5759-5024-41dc-b9b3-e0649d74a9c1" TargetMode="External"/><Relationship Id="rId6" Type="http://schemas.openxmlformats.org/officeDocument/2006/relationships/hyperlink" Target="https://and.gov.co/sites/default/files/2026-03/informe-software-legal-vigencia-2025.pdf" TargetMode="External"/><Relationship Id="rId15" Type="http://schemas.openxmlformats.org/officeDocument/2006/relationships/hyperlink" Target="../../../../../../../../../:f:/r/sites/PL-PLANEACION/Documentos%20compartidos/Planeaci%C3%B3n/2026/PAI%20MIPG/Soportes/Direcci%C3%B3n/Fila%2017?csf=1&amp;web=1&amp;e=hiwuHG" TargetMode="External"/><Relationship Id="rId23" Type="http://schemas.openxmlformats.org/officeDocument/2006/relationships/hyperlink" Target="../../../../../../../../../:f:/r/sites/PL-PLANEACION/Documentos%20compartidos/Planeaci%C3%B3n/2026/Instrumentos%20de%20planeaci%C3%B3n%20(formulaci%C3%B3n%20y%20seguimiento)/Plan%20de%20Acci%C3%B3n%20Institucional%20-%20PAI%20MIPG/Seguimiento/Trimestre%20II/Soportes/Direccion/Fila%2012?csf=1&amp;web=1&amp;e=mvtDmu" TargetMode="External"/><Relationship Id="rId28" Type="http://schemas.openxmlformats.org/officeDocument/2006/relationships/hyperlink" Target="../../../../../../Forms/AllItems.aspx?viewid=a81f5759%2D5024%2D41dc%2Db9b3%2De0649d74a9c1&amp;ct=1788480500251&amp;or=OWA%2DNT%2DMail&amp;ga=1&amp;id=%2Fsites%2FPL%2DPLANEACION%2FDocumentos%20compartidos%2FPlaneaci&#243;n%2F2026%2FInstrumentos%20de%20planeaci&#243;n%20%28formulaci&#243;n%20y%20seguimiento%29%2FPlan%20de%20Acci&#243;n%20Institucional%20%2D%20PAI%20MIPG%2FSeguimiento%2FSEGUIMIENTO%20JULIO%20%2D%20AGOSTO%2FDireccion%2FFila%2015%2FAgosto%2FCorreo%20reporte%20diligenciamiento%20matriz%20de%20riesgos%20de%20corrupci&#243;n%2Epdf&amp;parent=%2Fsites%2FPL%2DPLANEACION%2FDocumentos%20compartidos%2FPlaneaci&#243;n%2F2026%2FInstrumentos%20de%20planeaci&#243;n%20%28formulaci&#243;n%20y%20seguimiento%29%2FPlan%20de%20Acci&#243;n%20Institucional%20%2D%20PAI%20MIPG%2FSeguimiento%2FSEGUIMIENTO%20JULIO%20%2D%20AGOSTO%2FDireccion%2FFila%2015%2FAgosto" TargetMode="External"/><Relationship Id="rId36" Type="http://schemas.openxmlformats.org/officeDocument/2006/relationships/hyperlink" Target="../../../../../../../../../:f:/r/sites/PL-PLANEACION/Documentos%20compartidos/Planeaci%C3%B3n/2026/Instrumentos%20de%20planeaci%C3%B3n%20(formulaci%C3%B3n%20y%20seguimiento)/Plan%20de%20Acci%C3%B3n%20Institucional%20-%20PAI%20MIPG/Seguimiento/Trimestre%20III/Direccion/Fila%2012?d=w5abaa029d5384e188389ab63a897eebe&amp;csf=1&amp;web=1&amp;e=3QjbO7" TargetMode="External"/><Relationship Id="rId49" Type="http://schemas.openxmlformats.org/officeDocument/2006/relationships/hyperlink" Target="../../../../../../../../../:f:/r/sites/PL-PLANEACION/Documentos%20compartidos/Planeaci%C3%B3n/2026/Instrumentos%20de%20planeaci%C3%B3n%20(formulaci%C3%B3n%20y%20seguimiento)/Plan%20de%20Acci%C3%B3n%20Institucional%20-%20PAI%20MIPG/Seguimiento/Trimestre%20III/Direccion/Fila%2013?d=wcec5133ce04a40c696fe403b00bc921c&amp;csf=1&amp;web=1&amp;e=RQOLu1" TargetMode="External"/><Relationship Id="rId57" Type="http://schemas.openxmlformats.org/officeDocument/2006/relationships/hyperlink" Target="https://365and-my.sharepoint.com/my?id=%2Fpersonal%2Fcomunicaciones%5Fand%5Fgov%5Fco%2FDocuments%2FCOMUNICACIONES%20AND%202026&amp;viewid=e77fd7f1%2D7f04%2D4de8%2Da881%2Dccc46608796b" TargetMode="External"/><Relationship Id="rId10" Type="http://schemas.openxmlformats.org/officeDocument/2006/relationships/hyperlink" Target="../../../:f:/r/sites/PL-PLANEACION/Documentos%20compartidos/Planeaci%25C3%25B3n/2026/PAI%20MIPG/Soportes/Direcci%25C3%25B3n/Fila%208%3fcsf=1&amp;web=1&amp;e=AgTaE9" TargetMode="External"/><Relationship Id="rId31" Type="http://schemas.openxmlformats.org/officeDocument/2006/relationships/hyperlink" Target="../../../../../../../../../:f:/r/sites/PL-PLANEACION/Documentos%20compartidos/Planeaci%C3%B3n/2026/Instrumentos%20de%20planeaci%C3%B3n%20(formulaci%C3%B3n%20y%20seguimiento)/Plan%20de%20Acci%C3%B3n%20Institucional%20-%20PAI%20MIPG/Seguimiento/Trimestre%20III/Direccion/Fila%207?d=wd20685a8eab0415f951c1ba1b010aa4a&amp;csf=1&amp;web=1&amp;e=F0s8rs" TargetMode="External"/><Relationship Id="rId44" Type="http://schemas.openxmlformats.org/officeDocument/2006/relationships/hyperlink" Target="../../../../../../../../../:f:/r/sites/PL-PLANEACION/Documentos%20compartidos/Planeaci%C3%B3n/2026/Instrumentos%20de%20planeaci%C3%B3n%20(formulaci%C3%B3n%20y%20seguimiento)/Plan%20de%20Acci%C3%B3n%20Institucional%20-%20PAI%20MIPG/Seguimiento/Trimestre%20III/Direccion/Fila%208?d=wd28e0cdd4a034169a90c2335b20157d9&amp;csf=1&amp;web=1&amp;e=NeTPvr" TargetMode="External"/><Relationship Id="rId52" Type="http://schemas.openxmlformats.org/officeDocument/2006/relationships/hyperlink" Target="../../../../../../../../../:f:/r/sites/PL-PLANEACION/Documentos%20compartidos/Planeaci%C3%B3n/2026/Instrumentos%20de%20planeaci%C3%B3n%20(formulaci%C3%B3n%20y%20seguimiento)/Plan%20de%20Acci%C3%B3n%20Institucional%20-%20PAI%20MIPG/Seguimiento/Trimestre%20III/Direccion/Fila%2016?d=wd9733ca662964a189a964430535426c7&amp;csf=1&amp;web=1&amp;e=mHjcjC" TargetMode="External"/><Relationship Id="rId60" Type="http://schemas.openxmlformats.org/officeDocument/2006/relationships/hyperlink" Target="../../../../../../../../../:f:/r/sites/PL-PLANEACION/Documentos%20compartidos/Planeaci%C3%B3n/2026/Instrumentos%20de%20planeaci%C3%B3n%20(formulaci%C3%B3n%20y%20seguimiento)/Plan%20de%20Acci%C3%B3n%20Institucional%20-%20PAI%20MIPG/Seguimiento/Trimestre%20III/Direccion/Fila%2015?d=wef77bf3ab5494abea595e8f7ca698488&amp;csf=1&amp;web=1&amp;e=roUB0m" TargetMode="External"/><Relationship Id="rId65" Type="http://schemas.openxmlformats.org/officeDocument/2006/relationships/hyperlink" Target="https://365and.sharepoint.com/:f:/r/sites/PL-PLANEACION/Documentos%20compartidos/Planeaci%C3%B3n/2026/Instrumentos%20de%20planeaci%C3%B3n%20(formulaci%C3%B3n%20y%20seguimiento)/Cuadro%20de%20Mando%20Integral%20-%20CMI/Formulaci%C3%B3n%20y%20Seguimiento/CMI%20III%20Trimestre/CMI%20III%20Trimestre?d=w4c7c66b419a14e5da79272e009eda3ce&amp;csf=1&amp;web=1&amp;e=92BqWu" TargetMode="External"/><Relationship Id="rId4" Type="http://schemas.openxmlformats.org/officeDocument/2006/relationships/hyperlink" Target="../../../Forms/AllItems.aspx%3fid=/sites/PL-PLANEACION/Documentos%20compartidos/Planeaci&#243;n/2026/PAI%20MIPG/Soportes/Direcci&#243;n&amp;viewid=a81f5759-5024-41dc-b9b3-e0649d74a9c1&amp;p=true&amp;ct=1774396387241&amp;or=OWA-NT-Mail&amp;cid=e4fc5ed9-4a10-820c-8461-1ee7eee846e3" TargetMode="External"/><Relationship Id="rId9" Type="http://schemas.openxmlformats.org/officeDocument/2006/relationships/hyperlink" Target="../../../:f:/r/sites/PL-PLANEACION/Documentos%20compartidos/Planeaci%25C3%25B3n/2026/PAI%20MIPG/Soportes/Direcci%25C3%25B3n/Fila%207%3fcsf=1&amp;web=1&amp;e=Sezy60" TargetMode="External"/><Relationship Id="rId13" Type="http://schemas.openxmlformats.org/officeDocument/2006/relationships/hyperlink" Target="../../../../../../../../../:f:/r/sites/PL-PLANEACION/Documentos%20compartidos/Planeaci%C3%B3n/2026/PAI%20MIPG/Soportes/Direcci%C3%B3n/Fila%2011?csf=1&amp;web=1&amp;e=fNmfIr" TargetMode="External"/><Relationship Id="rId18" Type="http://schemas.openxmlformats.org/officeDocument/2006/relationships/hyperlink" Target="../../../../../../../../../:f:/r/sites/PL-PLANEACION/Documentos%20compartidos/Planeaci%C3%B3n/2026/Instrumentos%20de%20planeaci%C3%B3n%20(formulaci%C3%B3n%20y%20seguimiento)/Plan%20de%20Acci%C3%B3n%20Institucional%20-%20PAI%20MIPG/Seguimiento/Trimestre%20II/Soportes/Direccion/Fila%2017?csf=1&amp;web=1&amp;e=qw4wM6" TargetMode="External"/><Relationship Id="rId39" Type="http://schemas.openxmlformats.org/officeDocument/2006/relationships/hyperlink" Target="../../../../../../../../../:f:/r/sites/PL-PLANEACION/Documentos%20compartidos/Planeaci%C3%B3n/2026/Instrumentos%20de%20planeaci%C3%B3n%20(formulaci%C3%B3n%20y%20seguimiento)/Plan%20de%20Acci%C3%B3n%20Institucional%20-%20PAI%20MIPG/Seguimiento/Trimestre%20III/Direccion/Fila%2015?d=wef77bf3ab5494abea595e8f7ca698488&amp;csf=1&amp;web=1&amp;e=roUB0m" TargetMode="External"/><Relationship Id="rId34" Type="http://schemas.openxmlformats.org/officeDocument/2006/relationships/hyperlink" Target="../../../../../../../../../:f:/r/sites/PL-PLANEACION/Documentos%20compartidos/Planeaci%C3%B3n/2026/Instrumentos%20de%20planeaci%C3%B3n%20(formulaci%C3%B3n%20y%20seguimiento)/Plan%20de%20Acci%C3%B3n%20Institucional%20-%20PAI%20MIPG/Seguimiento/Trimestre%20III/Direccion/Fila%2010?d=w46fbd8eb234e4d2686baaa45f8bfcc48&amp;csf=1&amp;web=1&amp;e=msRu1P" TargetMode="External"/><Relationship Id="rId50" Type="http://schemas.openxmlformats.org/officeDocument/2006/relationships/hyperlink" Target="../../../../../../../../../:f:/r/sites/PL-PLANEACION/Documentos%20compartidos/Planeaci%C3%B3n/2026/Instrumentos%20de%20planeaci%C3%B3n%20(formulaci%C3%B3n%20y%20seguimiento)/Plan%20de%20Acci%C3%B3n%20Institucional%20-%20PAI%20MIPG/Seguimiento/Trimestre%20III/Direccion/Fila%2014?d=wafdb48717ae34e91822686904dc34481&amp;csf=1&amp;web=1&amp;e=UYHUNy" TargetMode="External"/><Relationship Id="rId55" Type="http://schemas.openxmlformats.org/officeDocument/2006/relationships/hyperlink" Target="https://365and-my.sharepoint.com/my?id=%2Fpersonal%2Fcomunicaciones%5Fand%5Fgov%5Fco%2FDocuments%2FCOMUNICACIONES%20AND%202026&amp;viewid=e77fd7f1%2D7f04%2D4de8%2Da881%2Dccc46608796b"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Soluciones%20y%20Servcios/Fila%207?d=w67833c5651d1421ba3832d006c81e7c8&amp;csf=1&amp;web=1&amp;e=yi2Cti" TargetMode="External"/><Relationship Id="rId13"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Soluciones%20y%20Servcios/Fila%206?d=wa885f40b3452497eb83eb28196ba98ee&amp;csf=1&amp;web=1&amp;e=KqU8lh" TargetMode="External"/><Relationship Id="rId18" Type="http://schemas.openxmlformats.org/officeDocument/2006/relationships/vmlDrawing" Target="../drawings/vmlDrawing5.vml"/><Relationship Id="rId3" Type="http://schemas.openxmlformats.org/officeDocument/2006/relationships/hyperlink" Target="https://365and.sharepoint.com/:x:/r/sites/PL-PLANEACION/_layouts/15/Doc.aspx?sourcedoc=%7B8D151567-016B-4E22-9A5A-F40307B5F9D5%7D&amp;file=Reporte%20al%20Plan%20de%20Accio%CC%81n%20Modelo%20de%20Negocio%20AND%20-%20I%20trimestre%202026.xlsx&amp;action=default&amp;mobileredirect=true" TargetMode="External"/><Relationship Id="rId7"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Soluciones%20y%20Servcios/Fila%206?d=wa885f40b3452497eb83eb28196ba98ee&amp;csf=1&amp;web=1&amp;e=KqU8lh" TargetMode="External"/><Relationship Id="rId12"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Soluciones%20y%20Servcios/Fila%208?d=w6182979a48af45cca2e52dead280cca7&amp;csf=1&amp;web=1&amp;e=Pw1lyD" TargetMode="External"/><Relationship Id="rId17" Type="http://schemas.openxmlformats.org/officeDocument/2006/relationships/drawing" Target="../drawings/drawing6.xml"/><Relationship Id="rId2" Type="http://schemas.openxmlformats.org/officeDocument/2006/relationships/hyperlink" Target="../../../:f:/r/sites/PL-PLANEACION/Documentos%20compartidos/Planeaci%25C3%25B3n/2026/PAI%20MIPG/Soportes/SSS/Fila%206%3fcsf=1&amp;web=1&amp;e=uN3e70" TargetMode="External"/><Relationship Id="rId16" Type="http://schemas.openxmlformats.org/officeDocument/2006/relationships/printerSettings" Target="../printerSettings/printerSettings5.bin"/><Relationship Id="rId20" Type="http://schemas.microsoft.com/office/2017/10/relationships/threadedComment" Target="../threadedComments/threadedComment5.xml"/><Relationship Id="rId1" Type="http://schemas.openxmlformats.org/officeDocument/2006/relationships/hyperlink" Target="../../../:f:/r/sites/PL-PLANEACION/Documentos%20compartidos/Planeaci%25C3%25B3n/2026/PAI%20MIPG/Soportes/SSS/Fila%206%3fcsf=1&amp;web=1&amp;e=uN3e70" TargetMode="External"/><Relationship Id="rId6" Type="http://schemas.openxmlformats.org/officeDocument/2006/relationships/hyperlink" Target="../../../../../../../../../:f:/r/sites/PL-PLANEACION/Documentos%20compartidos/Planeaci%C3%B3n/2026/Instrumentos%20de%20planeaci%C3%B3n%20(formulaci%C3%B3n%20y%20seguimiento)/Plan%20de%20Acci%C3%B3n%20Institucional%20-%20PAI%20MIPG/Seguimiento/Trimestre%20II/Soportes/SSS/Fila%208?csf=1&amp;web=1&amp;e=jXnJah" TargetMode="External"/><Relationship Id="rId11"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Soluciones%20y%20Servcios/Fila%207?d=w67833c5651d1421ba3832d006c81e7c8&amp;csf=1&amp;web=1&amp;e=yi2Cti" TargetMode="External"/><Relationship Id="rId5" Type="http://schemas.openxmlformats.org/officeDocument/2006/relationships/hyperlink" Target="../../../../../../../../../:f:/r/sites/PL-PLANEACION/Documentos%20compartidos/Planeaci%C3%B3n/2026/Instrumentos%20de%20planeaci%C3%B3n%20(formulaci%C3%B3n%20y%20seguimiento)/Plan%20de%20Acci%C3%B3n%20Institucional%20-%20PAI%20MIPG/Seguimiento/Trimestre%20II/Soportes/SSS/Fila%207?csf=1&amp;web=1&amp;e=KszwML" TargetMode="External"/><Relationship Id="rId15"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Soluciones%20y%20Servcios/Fila%208?d=w6182979a48af45cca2e52dead280cca7&amp;csf=1&amp;web=1&amp;e=Pw1lyD" TargetMode="External"/><Relationship Id="rId10"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Soluciones%20y%20Servcios/Fila%206?d=wa885f40b3452497eb83eb28196ba98ee&amp;csf=1&amp;web=1&amp;e=KqU8lh" TargetMode="External"/><Relationship Id="rId19" Type="http://schemas.openxmlformats.org/officeDocument/2006/relationships/comments" Target="../comments5.xml"/><Relationship Id="rId4" Type="http://schemas.openxmlformats.org/officeDocument/2006/relationships/hyperlink" Target="../../../../../../../../../:f:/r/sites/PL-PLANEACION/Documentos%20compartidos/Planeaci%C3%B3n/2026/Instrumentos%20de%20planeaci%C3%B3n%20(formulaci%C3%B3n%20y%20seguimiento)/Plan%20de%20Acci%C3%B3n%20Institucional%20-%20PAI%20MIPG/Seguimiento/Trimestre%20II/Soportes/SSS/Fila%206?csf=1&amp;web=1&amp;e=5A4yaf" TargetMode="External"/><Relationship Id="rId9"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Soluciones%20y%20Servcios/Fila%208?d=w6182979a48af45cca2e52dead280cca7&amp;csf=1&amp;web=1&amp;e=Pw1lyD" TargetMode="External"/><Relationship Id="rId14" Type="http://schemas.openxmlformats.org/officeDocument/2006/relationships/hyperlink" Target="../../../../../../../../../:f:/r/sites/PL-PLANEACION/Documentos%20compartidos/Planeaci%C3%B3n/2026/Instrumentos%20de%20planeaci%C3%B3n%20(formulaci%C3%B3n%20y%20seguimiento)/Plan%20de%20Acci%C3%B3n%20Institucional%20-%20PAI%20MIPG/Seguimiento/Trimestre%20III/Subdireccion%20Soluciones%20y%20Servcios/Fila%207?d=w67833c5651d1421ba3832d006c81e7c8&amp;csf=1&amp;web=1&amp;e=yi2Ct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A6F30-1A8A-4E5D-97EF-F5BE562557A5}">
  <dimension ref="A1:I3"/>
  <sheetViews>
    <sheetView workbookViewId="0">
      <selection activeCell="D22" sqref="D22"/>
    </sheetView>
  </sheetViews>
  <sheetFormatPr defaultColWidth="10" defaultRowHeight="15" customHeight="1"/>
  <sheetData>
    <row r="1" spans="1:9">
      <c r="A1" s="418" t="s">
        <v>0</v>
      </c>
      <c r="B1" s="418"/>
      <c r="C1" s="418"/>
      <c r="D1" s="418"/>
      <c r="E1" s="418"/>
      <c r="F1" s="418"/>
      <c r="G1" s="418"/>
      <c r="H1" s="418"/>
      <c r="I1" s="418"/>
    </row>
    <row r="2" spans="1:9">
      <c r="A2" s="418"/>
      <c r="B2" s="418"/>
      <c r="C2" s="418"/>
      <c r="D2" s="418"/>
      <c r="E2" s="418"/>
      <c r="F2" s="418"/>
      <c r="G2" s="418"/>
      <c r="H2" s="418"/>
      <c r="I2" s="418"/>
    </row>
    <row r="3" spans="1:9">
      <c r="A3" s="418"/>
      <c r="B3" s="418"/>
      <c r="C3" s="418"/>
      <c r="D3" s="418"/>
      <c r="E3" s="418"/>
      <c r="F3" s="418"/>
      <c r="G3" s="418"/>
      <c r="H3" s="418"/>
      <c r="I3" s="418"/>
    </row>
  </sheetData>
  <mergeCells count="1">
    <mergeCell ref="A1:I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3B79D-220A-4FF4-8D79-18F0B57AF7D8}">
  <sheetPr>
    <tabColor rgb="FF00B0F0"/>
  </sheetPr>
  <dimension ref="A1:BY13"/>
  <sheetViews>
    <sheetView topLeftCell="BF1" zoomScale="70" zoomScaleNormal="70" workbookViewId="0">
      <selection activeCell="BL7" sqref="BL7:BL9"/>
    </sheetView>
  </sheetViews>
  <sheetFormatPr defaultColWidth="10" defaultRowHeight="15"/>
  <cols>
    <col min="1" max="1" width="20.140625" customWidth="1"/>
    <col min="2" max="2" width="18.42578125" customWidth="1"/>
    <col min="3" max="3" width="29.85546875" customWidth="1"/>
    <col min="4" max="4" width="15.28515625" customWidth="1"/>
    <col min="5" max="5" width="11.140625" customWidth="1"/>
    <col min="6" max="6" width="31.42578125" customWidth="1"/>
    <col min="7" max="7" width="20.140625" customWidth="1"/>
    <col min="8" max="8" width="22.28515625" customWidth="1"/>
    <col min="9" max="10" width="10.28515625" customWidth="1"/>
    <col min="11" max="11" width="9.42578125" customWidth="1"/>
    <col min="12" max="12" width="7.28515625" customWidth="1"/>
    <col min="13" max="13" width="8" customWidth="1"/>
    <col min="14" max="14" width="8.42578125" customWidth="1"/>
    <col min="15" max="15" width="14.85546875" customWidth="1"/>
    <col min="16" max="16" width="10.42578125" hidden="1" customWidth="1"/>
    <col min="17" max="18" width="10" hidden="1" customWidth="1"/>
    <col min="19" max="19" width="13" hidden="1" customWidth="1"/>
    <col min="20" max="20" width="12.42578125" hidden="1" customWidth="1"/>
    <col min="21" max="23" width="10" hidden="1" customWidth="1"/>
    <col min="24" max="24" width="12.85546875" hidden="1" customWidth="1"/>
    <col min="25" max="25" width="12.42578125" hidden="1" customWidth="1"/>
    <col min="26" max="27" width="10" hidden="1" customWidth="1"/>
    <col min="28" max="28" width="11.7109375" hidden="1" customWidth="1"/>
    <col min="29" max="29" width="13.85546875" hidden="1" customWidth="1"/>
    <col min="30" max="30" width="12.42578125" hidden="1" customWidth="1"/>
    <col min="32" max="32" width="11.140625" customWidth="1"/>
    <col min="33" max="33" width="10.42578125" customWidth="1"/>
    <col min="34" max="34" width="26.7109375" customWidth="1"/>
    <col min="35" max="35" width="26.85546875" customWidth="1"/>
    <col min="36" max="36" width="22.28515625" customWidth="1"/>
    <col min="37" max="37" width="14" customWidth="1"/>
    <col min="38" max="38" width="13.28515625" customWidth="1"/>
    <col min="39" max="39" width="49.42578125" customWidth="1"/>
    <col min="40" max="40" width="29.28515625" customWidth="1"/>
    <col min="41" max="43" width="13.28515625" customWidth="1"/>
    <col min="44" max="44" width="25.7109375" customWidth="1"/>
    <col min="45" max="45" width="23" customWidth="1"/>
    <col min="46" max="46" width="24.7109375" customWidth="1"/>
    <col min="47" max="47" width="10.7109375" customWidth="1"/>
    <col min="48" max="48" width="11.42578125" customWidth="1"/>
    <col min="49" max="49" width="29" customWidth="1"/>
    <col min="50" max="50" width="37.140625" customWidth="1"/>
    <col min="51" max="53" width="13.28515625" customWidth="1"/>
    <col min="54" max="54" width="36.85546875" customWidth="1"/>
    <col min="55" max="55" width="13.28515625" customWidth="1"/>
    <col min="56" max="56" width="34" customWidth="1"/>
    <col min="57" max="57" width="37.28515625" customWidth="1"/>
    <col min="58" max="58" width="13.28515625" customWidth="1"/>
    <col min="59" max="59" width="37.7109375" customWidth="1"/>
    <col min="60" max="60" width="36.7109375" customWidth="1"/>
    <col min="61" max="61" width="16.7109375" customWidth="1"/>
    <col min="62" max="62" width="33" customWidth="1"/>
    <col min="63" max="64" width="13.28515625" customWidth="1"/>
    <col min="65" max="65" width="38.28515625" customWidth="1"/>
    <col min="66" max="74" width="13.28515625" customWidth="1"/>
    <col min="75" max="75" width="13.7109375" customWidth="1"/>
    <col min="76" max="76" width="11.7109375" customWidth="1"/>
    <col min="77" max="77" width="27.85546875" customWidth="1"/>
  </cols>
  <sheetData>
    <row r="1" spans="1:77" ht="14.45" customHeight="1">
      <c r="A1" s="419" t="s">
        <v>1</v>
      </c>
      <c r="B1" s="419"/>
      <c r="C1" s="419"/>
    </row>
    <row r="2" spans="1:77">
      <c r="A2" s="419"/>
      <c r="B2" s="419"/>
      <c r="C2" s="419"/>
    </row>
    <row r="3" spans="1:77">
      <c r="A3" s="419"/>
      <c r="B3" s="419"/>
      <c r="C3" s="419"/>
    </row>
    <row r="4" spans="1:77" ht="15" customHeight="1">
      <c r="B4" s="1"/>
      <c r="C4" s="1"/>
      <c r="D4" s="1"/>
      <c r="E4" s="2"/>
      <c r="F4" s="2"/>
      <c r="G4" s="3"/>
      <c r="H4" s="4"/>
      <c r="I4" s="2"/>
      <c r="J4" s="2"/>
      <c r="K4" s="2"/>
      <c r="L4" s="2"/>
      <c r="M4" s="2"/>
      <c r="N4" s="2"/>
      <c r="O4" s="2"/>
      <c r="P4" s="420" t="s">
        <v>2</v>
      </c>
      <c r="Q4" s="421"/>
      <c r="R4" s="422"/>
      <c r="S4" s="420" t="s">
        <v>3</v>
      </c>
      <c r="T4" s="422"/>
      <c r="U4" s="420" t="s">
        <v>2</v>
      </c>
      <c r="V4" s="421"/>
      <c r="W4" s="422"/>
      <c r="X4" s="420" t="s">
        <v>3</v>
      </c>
      <c r="Y4" s="422"/>
      <c r="Z4" s="420" t="s">
        <v>2</v>
      </c>
      <c r="AA4" s="421"/>
      <c r="AB4" s="422"/>
      <c r="AC4" s="420" t="s">
        <v>3</v>
      </c>
      <c r="AD4" s="422"/>
      <c r="AE4" s="408" t="s">
        <v>2</v>
      </c>
      <c r="AF4" s="408"/>
      <c r="AG4" s="408"/>
      <c r="AH4" s="415" t="s">
        <v>3</v>
      </c>
      <c r="AI4" s="416"/>
      <c r="AJ4" s="416"/>
      <c r="AK4" s="416"/>
      <c r="AL4" s="416"/>
      <c r="AM4" s="416"/>
      <c r="AN4" s="417"/>
      <c r="AO4" s="408" t="s">
        <v>2</v>
      </c>
      <c r="AP4" s="408"/>
      <c r="AQ4" s="408"/>
      <c r="AR4" s="409" t="s">
        <v>3</v>
      </c>
      <c r="AS4" s="409"/>
      <c r="AT4" s="409"/>
      <c r="AU4" s="409"/>
      <c r="AV4" s="409"/>
      <c r="AW4" s="62"/>
      <c r="AX4" s="62"/>
      <c r="AY4" s="408" t="s">
        <v>2</v>
      </c>
      <c r="AZ4" s="408"/>
      <c r="BA4" s="408"/>
      <c r="BB4" s="409" t="s">
        <v>3</v>
      </c>
      <c r="BC4" s="409"/>
      <c r="BD4" s="409"/>
      <c r="BE4" s="409"/>
      <c r="BF4" s="409"/>
      <c r="BG4" s="409"/>
      <c r="BH4" s="409"/>
      <c r="BI4" s="409"/>
      <c r="BJ4" s="409"/>
      <c r="BK4" s="409"/>
      <c r="BL4" s="409"/>
      <c r="BM4" s="409"/>
      <c r="BN4" s="408" t="s">
        <v>2</v>
      </c>
      <c r="BO4" s="408"/>
      <c r="BP4" s="408"/>
      <c r="BQ4" s="409" t="s">
        <v>3</v>
      </c>
      <c r="BR4" s="409"/>
      <c r="BS4" s="409"/>
      <c r="BT4" s="409"/>
      <c r="BU4" s="409"/>
      <c r="BV4" s="409"/>
      <c r="BW4" s="52"/>
      <c r="BX4" s="5"/>
    </row>
    <row r="5" spans="1:77" ht="15" customHeight="1" thickBot="1">
      <c r="B5" s="1"/>
      <c r="C5" s="1"/>
      <c r="D5" s="1"/>
      <c r="E5" s="2"/>
      <c r="F5" s="2"/>
      <c r="G5" s="3"/>
      <c r="H5" s="4"/>
      <c r="I5" s="2"/>
      <c r="J5" s="2"/>
      <c r="K5" s="2"/>
      <c r="L5" s="2"/>
      <c r="M5" s="2"/>
      <c r="N5" s="2"/>
      <c r="O5" s="2"/>
      <c r="P5" s="50"/>
      <c r="Q5" s="23"/>
      <c r="R5" s="51"/>
      <c r="S5" s="50"/>
      <c r="T5" s="51"/>
      <c r="U5" s="50"/>
      <c r="V5" s="23"/>
      <c r="W5" s="51"/>
      <c r="X5" s="50"/>
      <c r="Y5" s="51"/>
      <c r="Z5" s="50"/>
      <c r="AA5" s="23"/>
      <c r="AB5" s="51"/>
      <c r="AC5" s="50"/>
      <c r="AD5" s="51"/>
      <c r="AE5" s="408"/>
      <c r="AF5" s="408"/>
      <c r="AG5" s="408"/>
      <c r="AH5" s="415" t="s">
        <v>4</v>
      </c>
      <c r="AI5" s="416"/>
      <c r="AJ5" s="416"/>
      <c r="AK5" s="409" t="s">
        <v>5</v>
      </c>
      <c r="AL5" s="409"/>
      <c r="AM5" s="409"/>
      <c r="AN5" s="409"/>
      <c r="AO5" s="408"/>
      <c r="AP5" s="408"/>
      <c r="AQ5" s="408"/>
      <c r="AR5" s="409" t="s">
        <v>4</v>
      </c>
      <c r="AS5" s="409"/>
      <c r="AT5" s="409"/>
      <c r="AU5" s="409" t="s">
        <v>5</v>
      </c>
      <c r="AV5" s="409"/>
      <c r="AW5" s="62"/>
      <c r="AX5" s="62"/>
      <c r="AY5" s="408"/>
      <c r="AZ5" s="408"/>
      <c r="BA5" s="408"/>
      <c r="BB5" s="409" t="s">
        <v>4</v>
      </c>
      <c r="BC5" s="409"/>
      <c r="BD5" s="409"/>
      <c r="BE5" s="409"/>
      <c r="BF5" s="409"/>
      <c r="BG5" s="409"/>
      <c r="BH5" s="409"/>
      <c r="BI5" s="62"/>
      <c r="BJ5" s="62"/>
      <c r="BK5" s="409" t="s">
        <v>5</v>
      </c>
      <c r="BL5" s="409"/>
      <c r="BM5" s="409"/>
      <c r="BN5" s="408"/>
      <c r="BO5" s="408"/>
      <c r="BP5" s="408"/>
      <c r="BQ5" s="409" t="s">
        <v>4</v>
      </c>
      <c r="BR5" s="409"/>
      <c r="BS5" s="409"/>
      <c r="BT5" s="409" t="s">
        <v>5</v>
      </c>
      <c r="BU5" s="409"/>
      <c r="BV5" s="409"/>
      <c r="BW5" s="52"/>
      <c r="BX5" s="5"/>
    </row>
    <row r="6" spans="1:77" ht="45.75">
      <c r="A6" s="22" t="s">
        <v>6</v>
      </c>
      <c r="B6" s="6" t="s">
        <v>7</v>
      </c>
      <c r="C6" s="6" t="s">
        <v>8</v>
      </c>
      <c r="D6" s="6" t="s">
        <v>9</v>
      </c>
      <c r="E6" s="7" t="s">
        <v>10</v>
      </c>
      <c r="F6" s="7" t="s">
        <v>11</v>
      </c>
      <c r="G6" s="7" t="s">
        <v>12</v>
      </c>
      <c r="H6" s="7" t="s">
        <v>13</v>
      </c>
      <c r="I6" s="7" t="s">
        <v>14</v>
      </c>
      <c r="J6" s="7" t="s">
        <v>15</v>
      </c>
      <c r="K6" s="7" t="s">
        <v>16</v>
      </c>
      <c r="L6" s="7" t="s">
        <v>17</v>
      </c>
      <c r="M6" s="7" t="s">
        <v>18</v>
      </c>
      <c r="N6" s="7" t="s">
        <v>19</v>
      </c>
      <c r="O6" s="7" t="s">
        <v>20</v>
      </c>
      <c r="P6" s="8" t="s">
        <v>21</v>
      </c>
      <c r="Q6" s="8" t="s">
        <v>22</v>
      </c>
      <c r="R6" s="8" t="s">
        <v>23</v>
      </c>
      <c r="S6" s="8" t="s">
        <v>24</v>
      </c>
      <c r="T6" s="8" t="s">
        <v>25</v>
      </c>
      <c r="U6" s="8" t="s">
        <v>26</v>
      </c>
      <c r="V6" s="8" t="s">
        <v>27</v>
      </c>
      <c r="W6" s="8" t="s">
        <v>28</v>
      </c>
      <c r="X6" s="8" t="s">
        <v>29</v>
      </c>
      <c r="Y6" s="8" t="s">
        <v>30</v>
      </c>
      <c r="Z6" s="8" t="s">
        <v>31</v>
      </c>
      <c r="AA6" s="8" t="s">
        <v>32</v>
      </c>
      <c r="AB6" s="8" t="s">
        <v>33</v>
      </c>
      <c r="AC6" s="8" t="s">
        <v>34</v>
      </c>
      <c r="AD6" s="8" t="s">
        <v>35</v>
      </c>
      <c r="AE6" s="8" t="s">
        <v>21</v>
      </c>
      <c r="AF6" s="8" t="s">
        <v>22</v>
      </c>
      <c r="AG6" s="9" t="s">
        <v>36</v>
      </c>
      <c r="AH6" s="8" t="s">
        <v>21</v>
      </c>
      <c r="AI6" s="8" t="s">
        <v>22</v>
      </c>
      <c r="AJ6" s="9" t="s">
        <v>36</v>
      </c>
      <c r="AK6" s="8" t="s">
        <v>24</v>
      </c>
      <c r="AL6" s="10" t="s">
        <v>25</v>
      </c>
      <c r="AM6" s="8" t="s">
        <v>37</v>
      </c>
      <c r="AN6" s="8" t="s">
        <v>38</v>
      </c>
      <c r="AO6" s="10" t="s">
        <v>26</v>
      </c>
      <c r="AP6" s="10" t="s">
        <v>27</v>
      </c>
      <c r="AQ6" s="10" t="s">
        <v>28</v>
      </c>
      <c r="AR6" s="10" t="s">
        <v>26</v>
      </c>
      <c r="AS6" s="10" t="s">
        <v>27</v>
      </c>
      <c r="AT6" s="10" t="s">
        <v>28</v>
      </c>
      <c r="AU6" s="8" t="s">
        <v>29</v>
      </c>
      <c r="AV6" s="10" t="s">
        <v>30</v>
      </c>
      <c r="AW6" s="8" t="s">
        <v>39</v>
      </c>
      <c r="AX6" s="8" t="s">
        <v>38</v>
      </c>
      <c r="AY6" s="10" t="s">
        <v>31</v>
      </c>
      <c r="AZ6" s="10" t="s">
        <v>32</v>
      </c>
      <c r="BA6" s="10" t="s">
        <v>33</v>
      </c>
      <c r="BB6" s="10" t="s">
        <v>31</v>
      </c>
      <c r="BC6" s="10" t="s">
        <v>40</v>
      </c>
      <c r="BD6" s="10" t="s">
        <v>41</v>
      </c>
      <c r="BE6" s="10" t="s">
        <v>32</v>
      </c>
      <c r="BF6" s="10" t="s">
        <v>42</v>
      </c>
      <c r="BG6" s="10" t="s">
        <v>43</v>
      </c>
      <c r="BH6" s="10" t="s">
        <v>33</v>
      </c>
      <c r="BI6" s="10" t="s">
        <v>44</v>
      </c>
      <c r="BJ6" s="10" t="s">
        <v>45</v>
      </c>
      <c r="BK6" s="8" t="s">
        <v>46</v>
      </c>
      <c r="BL6" s="10" t="s">
        <v>35</v>
      </c>
      <c r="BM6" s="8" t="s">
        <v>47</v>
      </c>
      <c r="BN6" s="10" t="s">
        <v>48</v>
      </c>
      <c r="BO6" s="10" t="s">
        <v>49</v>
      </c>
      <c r="BP6" s="10" t="s">
        <v>50</v>
      </c>
      <c r="BQ6" s="10" t="s">
        <v>48</v>
      </c>
      <c r="BR6" s="10" t="s">
        <v>49</v>
      </c>
      <c r="BS6" s="10" t="s">
        <v>50</v>
      </c>
      <c r="BT6" s="8" t="s">
        <v>51</v>
      </c>
      <c r="BU6" s="10" t="s">
        <v>52</v>
      </c>
      <c r="BV6" s="8" t="s">
        <v>53</v>
      </c>
      <c r="BW6" s="11" t="s">
        <v>54</v>
      </c>
      <c r="BX6" s="11" t="s">
        <v>55</v>
      </c>
      <c r="BY6" s="12" t="s">
        <v>56</v>
      </c>
    </row>
    <row r="7" spans="1:77" s="55" customFormat="1" ht="119.25" customHeight="1">
      <c r="A7" s="14" t="s">
        <v>57</v>
      </c>
      <c r="B7" s="14" t="s">
        <v>58</v>
      </c>
      <c r="C7" s="14" t="s">
        <v>59</v>
      </c>
      <c r="D7" s="14" t="s">
        <v>60</v>
      </c>
      <c r="E7" s="18" t="s">
        <v>61</v>
      </c>
      <c r="F7" s="18" t="s">
        <v>62</v>
      </c>
      <c r="G7" s="14" t="s">
        <v>63</v>
      </c>
      <c r="H7" s="14" t="s">
        <v>64</v>
      </c>
      <c r="I7" s="14" t="s">
        <v>65</v>
      </c>
      <c r="J7" s="14" t="s">
        <v>66</v>
      </c>
      <c r="K7" s="18" t="s">
        <v>67</v>
      </c>
      <c r="L7" s="24">
        <v>2</v>
      </c>
      <c r="M7" s="14" t="s">
        <v>68</v>
      </c>
      <c r="N7" s="14" t="s">
        <v>69</v>
      </c>
      <c r="O7" s="14" t="s">
        <v>70</v>
      </c>
      <c r="P7" s="72">
        <v>0</v>
      </c>
      <c r="Q7" s="72">
        <v>0</v>
      </c>
      <c r="R7" s="72">
        <v>0</v>
      </c>
      <c r="S7" s="72">
        <f>SUM(P7:R7)</f>
        <v>0</v>
      </c>
      <c r="T7" s="73"/>
      <c r="U7" s="72">
        <v>0</v>
      </c>
      <c r="V7" s="72">
        <v>0</v>
      </c>
      <c r="W7" s="72">
        <v>2</v>
      </c>
      <c r="X7" s="72">
        <v>2</v>
      </c>
      <c r="Y7" s="72">
        <v>2</v>
      </c>
      <c r="Z7" s="72">
        <v>0</v>
      </c>
      <c r="AA7" s="72">
        <v>0</v>
      </c>
      <c r="AB7" s="72">
        <v>0</v>
      </c>
      <c r="AC7" s="72">
        <f>SUM(Z7:AB7)</f>
        <v>0</v>
      </c>
      <c r="AD7" s="73"/>
      <c r="AE7" s="74">
        <v>0</v>
      </c>
      <c r="AF7" s="74">
        <v>1</v>
      </c>
      <c r="AG7" s="74">
        <v>0</v>
      </c>
      <c r="AH7" s="75" t="s">
        <v>71</v>
      </c>
      <c r="AI7" s="76" t="s">
        <v>72</v>
      </c>
      <c r="AJ7" s="65" t="s">
        <v>73</v>
      </c>
      <c r="AK7" s="77">
        <v>1</v>
      </c>
      <c r="AL7" s="78">
        <f>AK7</f>
        <v>1</v>
      </c>
      <c r="AM7" s="79" t="s">
        <v>74</v>
      </c>
      <c r="AN7" s="83" t="s">
        <v>75</v>
      </c>
      <c r="AO7" s="74">
        <v>0</v>
      </c>
      <c r="AP7" s="74">
        <v>0</v>
      </c>
      <c r="AQ7" s="74">
        <v>0</v>
      </c>
      <c r="AR7" s="145" t="s">
        <v>76</v>
      </c>
      <c r="AS7" s="145" t="s">
        <v>77</v>
      </c>
      <c r="AT7" s="145" t="s">
        <v>78</v>
      </c>
      <c r="AU7" s="66">
        <f>SUM(AO7:AQ7)</f>
        <v>0</v>
      </c>
      <c r="AV7" s="117">
        <v>0</v>
      </c>
      <c r="AW7" s="145" t="s">
        <v>79</v>
      </c>
      <c r="AX7" s="368" t="s">
        <v>80</v>
      </c>
      <c r="AY7" s="74">
        <v>0</v>
      </c>
      <c r="AZ7" s="74">
        <v>0</v>
      </c>
      <c r="BA7" s="74">
        <v>0</v>
      </c>
      <c r="BB7" s="337" t="s">
        <v>81</v>
      </c>
      <c r="BC7" s="335">
        <v>0</v>
      </c>
      <c r="BD7" s="369" t="s">
        <v>80</v>
      </c>
      <c r="BE7" s="338" t="s">
        <v>82</v>
      </c>
      <c r="BF7" s="332">
        <v>0</v>
      </c>
      <c r="BG7" s="369" t="s">
        <v>80</v>
      </c>
      <c r="BH7" s="338" t="s">
        <v>83</v>
      </c>
      <c r="BI7" s="387">
        <v>0</v>
      </c>
      <c r="BJ7" s="370" t="s">
        <v>80</v>
      </c>
      <c r="BK7" s="66">
        <f>SUM(BD7:BF7)</f>
        <v>0</v>
      </c>
      <c r="BL7" s="401">
        <f>+BC7+BF7+BI7</f>
        <v>0</v>
      </c>
      <c r="BM7" s="145" t="s">
        <v>84</v>
      </c>
      <c r="BN7" s="74">
        <v>0</v>
      </c>
      <c r="BO7" s="74">
        <v>0</v>
      </c>
      <c r="BP7" s="74">
        <v>0</v>
      </c>
      <c r="BQ7" s="67"/>
      <c r="BR7" s="67"/>
      <c r="BS7" s="67"/>
      <c r="BT7" s="66">
        <f>SUM(BN7:BP7)</f>
        <v>0</v>
      </c>
      <c r="BU7" s="67"/>
      <c r="BV7" s="67"/>
      <c r="BW7" s="80">
        <f>BT7+BK7+AU7+AK7</f>
        <v>1</v>
      </c>
      <c r="BX7" s="81">
        <f>BW7</f>
        <v>1</v>
      </c>
      <c r="BY7" s="82"/>
    </row>
    <row r="8" spans="1:77" s="55" customFormat="1" ht="138" customHeight="1">
      <c r="A8" s="14" t="s">
        <v>57</v>
      </c>
      <c r="B8" s="18" t="s">
        <v>58</v>
      </c>
      <c r="C8" s="14" t="s">
        <v>59</v>
      </c>
      <c r="D8" s="18" t="s">
        <v>85</v>
      </c>
      <c r="E8" s="18" t="s">
        <v>86</v>
      </c>
      <c r="F8" s="18" t="s">
        <v>87</v>
      </c>
      <c r="G8" s="18" t="s">
        <v>88</v>
      </c>
      <c r="H8" s="18" t="s">
        <v>89</v>
      </c>
      <c r="I8" s="14" t="s">
        <v>65</v>
      </c>
      <c r="J8" s="18" t="s">
        <v>66</v>
      </c>
      <c r="K8" s="18" t="s">
        <v>67</v>
      </c>
      <c r="L8" s="48">
        <v>2</v>
      </c>
      <c r="M8" s="18" t="s">
        <v>90</v>
      </c>
      <c r="N8" s="18" t="s">
        <v>69</v>
      </c>
      <c r="O8" s="18" t="s">
        <v>70</v>
      </c>
      <c r="P8" s="72">
        <v>0</v>
      </c>
      <c r="Q8" s="72">
        <v>0</v>
      </c>
      <c r="R8" s="72">
        <v>0</v>
      </c>
      <c r="S8" s="72">
        <f>SUM(P8:R8)</f>
        <v>0</v>
      </c>
      <c r="T8" s="73"/>
      <c r="U8" s="72">
        <v>0</v>
      </c>
      <c r="V8" s="72">
        <v>0</v>
      </c>
      <c r="W8" s="72">
        <v>1</v>
      </c>
      <c r="X8" s="72">
        <f>SUM(U8:W8)</f>
        <v>1</v>
      </c>
      <c r="Y8" s="72">
        <v>1</v>
      </c>
      <c r="Z8" s="72">
        <v>0</v>
      </c>
      <c r="AA8" s="72">
        <v>0</v>
      </c>
      <c r="AB8" s="72">
        <v>1</v>
      </c>
      <c r="AC8" s="72">
        <f>SUM(Z8:AB8)</f>
        <v>1</v>
      </c>
      <c r="AD8" s="72">
        <v>1</v>
      </c>
      <c r="AE8" s="74">
        <v>0</v>
      </c>
      <c r="AF8" s="74">
        <v>0</v>
      </c>
      <c r="AG8" s="74">
        <v>0</v>
      </c>
      <c r="AH8" s="75" t="s">
        <v>91</v>
      </c>
      <c r="AI8" s="75" t="s">
        <v>92</v>
      </c>
      <c r="AJ8" s="69" t="s">
        <v>93</v>
      </c>
      <c r="AK8" s="77">
        <f>SUM(AE8:AG8)</f>
        <v>0</v>
      </c>
      <c r="AL8" s="78">
        <f>AK8</f>
        <v>0</v>
      </c>
      <c r="AM8" s="79" t="s">
        <v>94</v>
      </c>
      <c r="AN8" s="83" t="s">
        <v>75</v>
      </c>
      <c r="AO8" s="74">
        <v>0</v>
      </c>
      <c r="AP8" s="74">
        <v>0</v>
      </c>
      <c r="AQ8" s="74">
        <v>1</v>
      </c>
      <c r="AR8" s="124" t="s">
        <v>95</v>
      </c>
      <c r="AS8" s="124" t="s">
        <v>96</v>
      </c>
      <c r="AT8" s="124" t="s">
        <v>97</v>
      </c>
      <c r="AU8" s="66">
        <f t="shared" ref="AU8:AU9" si="0">SUM(AO8:AQ8)</f>
        <v>1</v>
      </c>
      <c r="AV8" s="117">
        <v>1</v>
      </c>
      <c r="AW8" s="145" t="s">
        <v>98</v>
      </c>
      <c r="AX8" s="68" t="s">
        <v>99</v>
      </c>
      <c r="AY8" s="74">
        <v>0</v>
      </c>
      <c r="AZ8" s="74">
        <v>0</v>
      </c>
      <c r="BA8" s="74">
        <v>1</v>
      </c>
      <c r="BB8" s="337" t="s">
        <v>100</v>
      </c>
      <c r="BC8" s="335">
        <v>0</v>
      </c>
      <c r="BD8" s="369" t="s">
        <v>101</v>
      </c>
      <c r="BE8" s="338" t="s">
        <v>102</v>
      </c>
      <c r="BF8" s="333">
        <v>0</v>
      </c>
      <c r="BG8" s="369" t="s">
        <v>101</v>
      </c>
      <c r="BH8" s="338" t="s">
        <v>103</v>
      </c>
      <c r="BI8" s="387">
        <v>1</v>
      </c>
      <c r="BJ8" s="370" t="s">
        <v>101</v>
      </c>
      <c r="BK8" s="66">
        <f t="shared" ref="BK8:BL9" si="1">SUM(BD8:BF8)</f>
        <v>0</v>
      </c>
      <c r="BL8" s="401">
        <f t="shared" ref="BL8:BL9" si="2">+BC8+BF8+BI8</f>
        <v>1</v>
      </c>
      <c r="BM8" s="145" t="s">
        <v>104</v>
      </c>
      <c r="BN8" s="74">
        <v>0</v>
      </c>
      <c r="BO8" s="74">
        <v>0</v>
      </c>
      <c r="BP8" s="74">
        <v>1</v>
      </c>
      <c r="BQ8" s="67"/>
      <c r="BR8" s="67"/>
      <c r="BS8" s="67"/>
      <c r="BT8" s="66">
        <f>SUM(BN8:BP8)</f>
        <v>1</v>
      </c>
      <c r="BU8" s="67"/>
      <c r="BV8" s="67"/>
      <c r="BW8" s="77">
        <f>BT8+BK8+AU8+AK8</f>
        <v>2</v>
      </c>
      <c r="BX8" s="84">
        <f>BW8</f>
        <v>2</v>
      </c>
      <c r="BY8" s="85"/>
    </row>
    <row r="9" spans="1:77" s="55" customFormat="1" ht="131.25" customHeight="1">
      <c r="A9" s="14" t="s">
        <v>57</v>
      </c>
      <c r="B9" s="14" t="s">
        <v>58</v>
      </c>
      <c r="C9" s="14" t="s">
        <v>59</v>
      </c>
      <c r="D9" s="14" t="s">
        <v>105</v>
      </c>
      <c r="E9" s="18" t="s">
        <v>106</v>
      </c>
      <c r="F9" s="18" t="s">
        <v>107</v>
      </c>
      <c r="G9" s="14" t="s">
        <v>108</v>
      </c>
      <c r="H9" s="14" t="s">
        <v>109</v>
      </c>
      <c r="I9" s="14" t="s">
        <v>65</v>
      </c>
      <c r="J9" s="14" t="s">
        <v>110</v>
      </c>
      <c r="K9" s="14" t="s">
        <v>111</v>
      </c>
      <c r="L9" s="17">
        <v>1</v>
      </c>
      <c r="M9" s="14" t="s">
        <v>90</v>
      </c>
      <c r="N9" s="14" t="s">
        <v>69</v>
      </c>
      <c r="O9" s="14" t="s">
        <v>112</v>
      </c>
      <c r="P9" s="86">
        <v>0</v>
      </c>
      <c r="Q9" s="86">
        <v>0.09</v>
      </c>
      <c r="R9" s="86">
        <v>0.09</v>
      </c>
      <c r="S9" s="86">
        <f>SUM(P9:R9)</f>
        <v>0.18</v>
      </c>
      <c r="T9" s="86">
        <v>0.33300000000000002</v>
      </c>
      <c r="U9" s="86">
        <v>0.09</v>
      </c>
      <c r="V9" s="86">
        <v>0.09</v>
      </c>
      <c r="W9" s="86">
        <v>0.09</v>
      </c>
      <c r="X9" s="86">
        <f>SUM(U9:W9)</f>
        <v>0.27</v>
      </c>
      <c r="Y9" s="86">
        <v>0.27</v>
      </c>
      <c r="Z9" s="86">
        <v>0.09</v>
      </c>
      <c r="AA9" s="86">
        <v>0.09</v>
      </c>
      <c r="AB9" s="86">
        <v>0.09</v>
      </c>
      <c r="AC9" s="86">
        <f>SUM(Z9:AB9)</f>
        <v>0.27</v>
      </c>
      <c r="AD9" s="86">
        <v>0.27</v>
      </c>
      <c r="AE9" s="87">
        <v>8.3299999999999999E-2</v>
      </c>
      <c r="AF9" s="87">
        <v>8.3299999999999999E-2</v>
      </c>
      <c r="AG9" s="87">
        <v>8.3299999999999999E-2</v>
      </c>
      <c r="AH9" s="75" t="s">
        <v>113</v>
      </c>
      <c r="AI9" s="88" t="s">
        <v>114</v>
      </c>
      <c r="AJ9" s="69" t="s">
        <v>115</v>
      </c>
      <c r="AK9" s="86">
        <f>SUM(AE9:AG9)</f>
        <v>0.24990000000000001</v>
      </c>
      <c r="AL9" s="89">
        <f>AK9</f>
        <v>0.24990000000000001</v>
      </c>
      <c r="AM9" s="79" t="s">
        <v>116</v>
      </c>
      <c r="AN9" s="90" t="s">
        <v>117</v>
      </c>
      <c r="AO9" s="87">
        <v>8.3299999999999999E-2</v>
      </c>
      <c r="AP9" s="87">
        <v>8.3299999999999999E-2</v>
      </c>
      <c r="AQ9" s="87">
        <v>8.3299999999999999E-2</v>
      </c>
      <c r="AR9" s="124" t="s">
        <v>118</v>
      </c>
      <c r="AS9" s="124" t="s">
        <v>119</v>
      </c>
      <c r="AT9" s="124" t="s">
        <v>120</v>
      </c>
      <c r="AU9" s="70">
        <f t="shared" si="0"/>
        <v>0.24990000000000001</v>
      </c>
      <c r="AV9" s="70">
        <v>0.24990000000000001</v>
      </c>
      <c r="AW9" s="145" t="s">
        <v>121</v>
      </c>
      <c r="AX9" s="68" t="s">
        <v>117</v>
      </c>
      <c r="AY9" s="87">
        <v>8.3299999999999999E-2</v>
      </c>
      <c r="AZ9" s="87">
        <v>8.3299999999999999E-2</v>
      </c>
      <c r="BA9" s="87">
        <v>8.3299999999999999E-2</v>
      </c>
      <c r="BB9" s="371" t="s">
        <v>122</v>
      </c>
      <c r="BC9" s="336">
        <v>8.3299999999999999E-2</v>
      </c>
      <c r="BD9" s="258" t="s">
        <v>117</v>
      </c>
      <c r="BE9" s="372" t="s">
        <v>123</v>
      </c>
      <c r="BF9" s="334">
        <v>8.3299999999999999E-2</v>
      </c>
      <c r="BG9" s="258" t="s">
        <v>117</v>
      </c>
      <c r="BH9" s="371" t="s">
        <v>124</v>
      </c>
      <c r="BI9" s="386">
        <v>8.3299999999999999E-2</v>
      </c>
      <c r="BJ9" s="370" t="s">
        <v>125</v>
      </c>
      <c r="BK9" s="70">
        <f t="shared" si="1"/>
        <v>8.3299999999999999E-2</v>
      </c>
      <c r="BL9" s="402">
        <f>+BC9+BF9+BK9</f>
        <v>0.24990000000000001</v>
      </c>
      <c r="BM9" s="373" t="s">
        <v>126</v>
      </c>
      <c r="BN9" s="87">
        <v>8.3299999999999999E-2</v>
      </c>
      <c r="BO9" s="87">
        <v>8.3299999999999999E-2</v>
      </c>
      <c r="BP9" s="87">
        <v>8.3299999999999999E-2</v>
      </c>
      <c r="BQ9" s="71"/>
      <c r="BR9" s="71"/>
      <c r="BS9" s="71"/>
      <c r="BT9" s="70">
        <f>SUM(BN9:BP9)</f>
        <v>0.24990000000000001</v>
      </c>
      <c r="BU9" s="71"/>
      <c r="BV9" s="71"/>
      <c r="BW9" s="86">
        <f>BT9+BK9+AU9+AK9</f>
        <v>0.83299999999999996</v>
      </c>
      <c r="BX9" s="87">
        <f>BW9</f>
        <v>0.83299999999999996</v>
      </c>
      <c r="BY9" s="85"/>
    </row>
    <row r="10" spans="1:77">
      <c r="A10" s="25"/>
      <c r="B10" s="25"/>
      <c r="C10" s="25"/>
      <c r="D10" s="25"/>
      <c r="E10" s="25"/>
      <c r="F10" s="26"/>
      <c r="G10" s="26"/>
      <c r="H10" s="25"/>
      <c r="I10" s="25"/>
      <c r="J10" s="25"/>
      <c r="K10" s="25"/>
      <c r="L10" s="25"/>
      <c r="M10" s="25"/>
      <c r="N10" s="25"/>
      <c r="O10" s="25"/>
    </row>
    <row r="11" spans="1:77">
      <c r="A11" s="25"/>
      <c r="B11" s="25"/>
      <c r="C11" s="25"/>
      <c r="D11" s="25"/>
      <c r="E11" s="25"/>
      <c r="F11" s="26"/>
      <c r="G11" s="26"/>
      <c r="H11" s="25"/>
      <c r="I11" s="25"/>
      <c r="J11" s="25"/>
      <c r="K11" s="25"/>
      <c r="L11" s="25"/>
      <c r="M11" s="25"/>
      <c r="N11" s="25"/>
      <c r="O11" s="25"/>
    </row>
    <row r="12" spans="1:77">
      <c r="A12" s="25"/>
      <c r="B12" s="25"/>
      <c r="C12" s="25"/>
      <c r="D12" s="25"/>
      <c r="E12" s="25"/>
      <c r="F12" s="26"/>
      <c r="G12" s="26"/>
      <c r="H12" s="25"/>
      <c r="I12" s="25"/>
      <c r="J12" s="25"/>
      <c r="K12" s="25"/>
      <c r="L12" s="27"/>
      <c r="M12" s="25"/>
      <c r="N12" s="25"/>
      <c r="O12" s="25"/>
    </row>
    <row r="13" spans="1:77">
      <c r="T13" s="28"/>
    </row>
  </sheetData>
  <mergeCells count="23">
    <mergeCell ref="BQ4:BV4"/>
    <mergeCell ref="BT5:BV5"/>
    <mergeCell ref="AH5:AJ5"/>
    <mergeCell ref="AE4:AG5"/>
    <mergeCell ref="AK5:AN5"/>
    <mergeCell ref="AO4:AQ5"/>
    <mergeCell ref="AR4:AV4"/>
    <mergeCell ref="AR5:AT5"/>
    <mergeCell ref="AU5:AV5"/>
    <mergeCell ref="BN4:BP5"/>
    <mergeCell ref="BQ5:BS5"/>
    <mergeCell ref="AC4:AD4"/>
    <mergeCell ref="AH4:AN4"/>
    <mergeCell ref="AY4:BA5"/>
    <mergeCell ref="BB4:BM4"/>
    <mergeCell ref="BB5:BH5"/>
    <mergeCell ref="BK5:BM5"/>
    <mergeCell ref="A1:C3"/>
    <mergeCell ref="Z4:AB4"/>
    <mergeCell ref="P4:R4"/>
    <mergeCell ref="S4:T4"/>
    <mergeCell ref="U4:W4"/>
    <mergeCell ref="X4:Y4"/>
  </mergeCells>
  <hyperlinks>
    <hyperlink ref="AN8" r:id="rId1" xr:uid="{EC13CBB1-CE91-4AAE-906E-80901991257F}"/>
    <hyperlink ref="AN9" r:id="rId2" xr:uid="{EF153ADD-E295-487D-8F90-3A1713F51EEA}"/>
    <hyperlink ref="AX8" r:id="rId3" display="https://365and.sharepoint.com/:f:/r/sites/PL-PLANEACION/Documentos compartidos/Planeaci%C3%B3n/2026/Instrumentos de planeaci%C3%B3n (formulaci%C3%B3n y seguimiento)/Plan de Acci%C3%B3n Institucional - PAI MIPG/Seguimiento/Trimestre II/Soportes/SJ/Fila 8?csf=1&amp;web=1&amp;e=unsWEj" xr:uid="{79CB002F-B2D5-4757-BF8C-E32E8C9992E7}"/>
    <hyperlink ref="AX9" r:id="rId4" display="https://365and.sharepoint.com/:f:/r/sites/PL-PLANEACION/Documentos compartidos/Planeaci%C3%B3n/2026/Instrumentos de planeaci%C3%B3n (formulaci%C3%B3n y seguimiento)/Plan de Acci%C3%B3n Institucional - PAI MIPG/Seguimiento/Trimestre II/Soportes/SJ/Fila 9?csf=1&amp;web=1&amp;e=zz5S4W" xr:uid="{D3AE7271-ECE0-4FF5-B9EB-80CCE40F3266}"/>
    <hyperlink ref="BD7" r:id="rId5" display="https://365and.sharepoint.com/sites/IntranetAND/Gestion%20Contractual/Forms/AllItems.aspx?id=%2Fsites%2FIntranetAND%2FGestion%20Contractual%2F06%20MANUALES%20Y%20GU%C3%8DAS%2FCT%2EMN%2E01%20MANUAL%20DE%20CONTRATACIO%CC%81N%20V4%2Epdf&amp;parent=%2Fsites%2FIntranetAND%2FGestion%20Contractual%2F06%20MANUALES%20Y%20GU%C3%8DAS" xr:uid="{E531FB64-FE60-4952-A6FC-33FB78562016}"/>
    <hyperlink ref="BG7" r:id="rId6" display="https://365and.sharepoint.com/sites/IntranetAND/Gestion%20Contractual/Forms/AllItems.aspx?id=%2Fsites%2FIntranetAND%2FGestion%20Contractual%2F06%20MANUALES%20Y%20GU%C3%8DAS%2FCT%2EMN%2E01%20MANUAL%20DE%20CONTRATACIO%CC%81N%20V4%2Epdf&amp;parent=%2Fsites%2FIntranetAND%2FGestion%20Contractual%2F06%20MANUALES%20Y%20GU%C3%8DAS" xr:uid="{BE676A02-1512-4010-BC22-CEF83316CCE0}"/>
    <hyperlink ref="BJ7" r:id="rId7" display="https://365and.sharepoint.com/sites/IntranetAND/Gestion%20Contractual/Forms/AllItems.aspx?id=%2Fsites%2FIntranetAND%2FGestion%20Contractual%2F06%20MANUALES%20Y%20GU%C3%8DAS%2FCT%2EMN%2E01%20MANUAL%20DE%20CONTRATACIO%CC%81N%20V4%2Epdf&amp;parent=%2Fsites%2FIntranetAND%2FGestion%20Contractual%2F06%20MANUALES%20Y%20GU%C3%8DAS" xr:uid="{9734623F-AAEF-4B6C-AA1E-61C9D198545A}"/>
    <hyperlink ref="BD8" r:id="rId8" xr:uid="{F20BB8B1-23C1-483C-B5C6-7B8AEA4AA398}"/>
    <hyperlink ref="BD9" r:id="rId9" xr:uid="{4E3E3A64-1FD2-4DFC-A6AB-4A48B5590507}"/>
    <hyperlink ref="BG8" r:id="rId10" xr:uid="{52187BB7-26DD-4D9F-AB59-424C9B50241F}"/>
    <hyperlink ref="BJ9" r:id="rId11" display="https://365and-my.sharepoint.com/:w:/r/personal/denis_beltran_and_gov_co/Documents/Seguridad%20de%20la%20Informaci%C3%B3n%202026/Auditoria%20L%26Q/Jur%C3%ADdica/PoliticaTratamientoDatosPersonales_V3_2026.docx?d=w51bc1e24092a450dae8dd9f30a81ebdc&amp;csf=1&amp;web=1&amp;e=Xarp7j" xr:uid="{65011053-4F67-497D-A2DA-43409B43B64C}"/>
    <hyperlink ref="AX7" r:id="rId12" display="https://365and.sharepoint.com/sites/IntranetAND/Gestion%20Contractual/Forms/AllItems.aspx?id=%2Fsites%2FIntranetAND%2FGestion%20Contractual%2F06%20MANUALES%20Y%20GU%C3%8DAS%2FCT%2EMN%2E01%20MANUAL%20DE%20CONTRATACIO%CC%81N%20V4%2Epdf&amp;parent=%2Fsites%2FIntranetAND%2FGestion%20Contractual%2F06%20MANUALES%20Y%20GU%C3%8DAS" xr:uid="{D04991DD-E0D9-476F-94B9-7CCE4D0DBE38}"/>
    <hyperlink ref="BJ8" r:id="rId13" xr:uid="{CF3F75FD-971B-4847-8469-55DC4315CA51}"/>
    <hyperlink ref="AN7" r:id="rId14" xr:uid="{D7A527E8-57E3-4AF8-B6AA-B586C4352AA5}"/>
    <hyperlink ref="BG9" r:id="rId15" xr:uid="{3ED045D8-459F-4F56-B85E-CE35A24AA806}"/>
  </hyperlinks>
  <pageMargins left="0.7" right="0.7" top="0.75" bottom="0.75" header="0.3" footer="0.3"/>
  <pageSetup orientation="portrait" r:id="rId16"/>
  <drawing r:id="rId17"/>
  <legacyDrawing r:id="rId18"/>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B68E5-1657-4FB0-9AA5-C7E7EB3CE826}">
  <sheetPr>
    <tabColor theme="5" tint="0.39997558519241921"/>
  </sheetPr>
  <dimension ref="A1:BJ14"/>
  <sheetViews>
    <sheetView tabSelected="1" topLeftCell="AM6" zoomScale="90" zoomScaleNormal="90" workbookViewId="0">
      <selection activeCell="AS7" sqref="AS7"/>
    </sheetView>
  </sheetViews>
  <sheetFormatPr defaultColWidth="11.42578125" defaultRowHeight="15"/>
  <cols>
    <col min="1" max="1" width="20.42578125" customWidth="1"/>
    <col min="2" max="2" width="11.85546875" customWidth="1"/>
    <col min="3" max="3" width="24.7109375" customWidth="1"/>
    <col min="4" max="4" width="16.42578125" customWidth="1"/>
    <col min="5" max="5" width="15.85546875" customWidth="1"/>
    <col min="6" max="6" width="35.42578125" customWidth="1"/>
    <col min="7" max="7" width="18" hidden="1" customWidth="1"/>
    <col min="8" max="8" width="18.28515625" hidden="1" customWidth="1"/>
    <col min="9" max="10" width="11.7109375" hidden="1" customWidth="1"/>
    <col min="11" max="11" width="10.7109375" hidden="1" customWidth="1"/>
    <col min="12" max="12" width="8.28515625" hidden="1" customWidth="1"/>
    <col min="13" max="13" width="9.140625" hidden="1" customWidth="1"/>
    <col min="14" max="14" width="9.85546875" hidden="1" customWidth="1"/>
    <col min="15" max="15" width="24.28515625" customWidth="1"/>
    <col min="16" max="16" width="11.85546875" customWidth="1"/>
    <col min="17" max="18" width="11.42578125" customWidth="1"/>
    <col min="19" max="19" width="22.140625" customWidth="1"/>
    <col min="20" max="20" width="42.28515625" customWidth="1"/>
    <col min="21" max="21" width="55.140625" customWidth="1"/>
    <col min="22" max="22" width="14.85546875" customWidth="1"/>
    <col min="23" max="23" width="14" customWidth="1"/>
    <col min="24" max="24" width="44.42578125" customWidth="1"/>
    <col min="25" max="25" width="54.42578125" customWidth="1"/>
    <col min="26" max="28" width="11.42578125" customWidth="1"/>
    <col min="29" max="29" width="40.42578125" customWidth="1"/>
    <col min="30" max="30" width="40.28515625" customWidth="1"/>
    <col min="31" max="31" width="39.140625" customWidth="1"/>
    <col min="32" max="32" width="10.140625" customWidth="1"/>
    <col min="33" max="33" width="11.85546875" customWidth="1"/>
    <col min="34" max="34" width="48.42578125" customWidth="1"/>
    <col min="35" max="35" width="18.42578125" customWidth="1"/>
    <col min="36" max="37" width="11.42578125" customWidth="1"/>
    <col min="38" max="38" width="13.42578125" customWidth="1"/>
    <col min="39" max="39" width="52.28515625" customWidth="1"/>
    <col min="40" max="41" width="13.42578125" customWidth="1"/>
    <col min="42" max="42" width="41.7109375" customWidth="1"/>
    <col min="43" max="44" width="13.42578125" customWidth="1"/>
    <col min="45" max="45" width="41.5703125" customWidth="1"/>
    <col min="46" max="46" width="13.5703125" customWidth="1"/>
    <col min="47" max="47" width="13.42578125" customWidth="1"/>
    <col min="48" max="49" width="15.85546875" customWidth="1"/>
    <col min="50" max="50" width="46.42578125" customWidth="1"/>
    <col min="52" max="52" width="12.7109375" customWidth="1"/>
    <col min="53" max="56" width="11.85546875" customWidth="1"/>
    <col min="57" max="57" width="16" customWidth="1"/>
    <col min="58" max="58" width="15.140625" customWidth="1"/>
    <col min="59" max="59" width="15.7109375" customWidth="1"/>
    <col min="60" max="60" width="13.42578125" customWidth="1"/>
    <col min="61" max="61" width="35" customWidth="1"/>
    <col min="62" max="62" width="27.28515625" customWidth="1"/>
  </cols>
  <sheetData>
    <row r="1" spans="1:62" ht="14.45" customHeight="1">
      <c r="A1" s="419" t="s">
        <v>1</v>
      </c>
      <c r="B1" s="419"/>
      <c r="C1" s="419"/>
    </row>
    <row r="2" spans="1:62">
      <c r="A2" s="419"/>
      <c r="B2" s="419"/>
      <c r="C2" s="419"/>
    </row>
    <row r="3" spans="1:62">
      <c r="A3" s="419"/>
      <c r="B3" s="419"/>
      <c r="C3" s="419"/>
      <c r="P3" s="408" t="s">
        <v>2</v>
      </c>
      <c r="Q3" s="408"/>
      <c r="R3" s="408"/>
      <c r="S3" s="415" t="s">
        <v>3</v>
      </c>
      <c r="T3" s="416"/>
      <c r="U3" s="416"/>
      <c r="V3" s="416"/>
      <c r="W3" s="416"/>
      <c r="X3" s="416"/>
      <c r="Y3" s="417"/>
      <c r="Z3" s="408" t="s">
        <v>2</v>
      </c>
      <c r="AA3" s="408"/>
      <c r="AB3" s="408"/>
      <c r="AC3" s="409" t="s">
        <v>3</v>
      </c>
      <c r="AD3" s="409"/>
      <c r="AE3" s="409"/>
      <c r="AF3" s="409"/>
      <c r="AG3" s="409"/>
      <c r="AH3" s="409"/>
      <c r="AI3" s="62"/>
      <c r="AJ3" s="408" t="s">
        <v>2</v>
      </c>
      <c r="AK3" s="408"/>
      <c r="AL3" s="408"/>
      <c r="AM3" s="409" t="s">
        <v>3</v>
      </c>
      <c r="AN3" s="409"/>
      <c r="AO3" s="409"/>
      <c r="AP3" s="409"/>
      <c r="AQ3" s="409"/>
      <c r="AR3" s="409"/>
      <c r="AS3" s="409"/>
      <c r="AT3" s="409"/>
      <c r="AU3" s="409"/>
      <c r="AV3" s="409"/>
      <c r="AW3" s="409"/>
      <c r="AX3" s="409"/>
      <c r="AY3" s="408" t="s">
        <v>2</v>
      </c>
      <c r="AZ3" s="408"/>
      <c r="BA3" s="408"/>
      <c r="BB3" s="409" t="s">
        <v>3</v>
      </c>
      <c r="BC3" s="409"/>
      <c r="BD3" s="409"/>
      <c r="BE3" s="409"/>
      <c r="BF3" s="409"/>
      <c r="BG3" s="409"/>
    </row>
    <row r="4" spans="1:62" ht="15.95" customHeight="1" thickBot="1">
      <c r="B4" s="1"/>
      <c r="C4" s="1"/>
      <c r="D4" s="1"/>
      <c r="E4" s="2"/>
      <c r="F4" s="2"/>
      <c r="G4" s="3"/>
      <c r="H4" s="4"/>
      <c r="I4" s="2"/>
      <c r="J4" s="2"/>
      <c r="K4" s="2"/>
      <c r="L4" s="2"/>
      <c r="M4" s="2"/>
      <c r="N4" s="2"/>
      <c r="O4" s="2"/>
      <c r="P4" s="408"/>
      <c r="Q4" s="408"/>
      <c r="R4" s="408"/>
      <c r="S4" s="415" t="s">
        <v>4</v>
      </c>
      <c r="T4" s="416"/>
      <c r="U4" s="416"/>
      <c r="V4" s="409" t="s">
        <v>5</v>
      </c>
      <c r="W4" s="409"/>
      <c r="X4" s="409"/>
      <c r="Y4" s="409"/>
      <c r="Z4" s="408"/>
      <c r="AA4" s="408"/>
      <c r="AB4" s="408"/>
      <c r="AC4" s="409" t="s">
        <v>4</v>
      </c>
      <c r="AD4" s="409"/>
      <c r="AE4" s="409"/>
      <c r="AF4" s="409" t="s">
        <v>5</v>
      </c>
      <c r="AG4" s="409"/>
      <c r="AH4" s="409"/>
      <c r="AI4" s="62"/>
      <c r="AJ4" s="408"/>
      <c r="AK4" s="408"/>
      <c r="AL4" s="408"/>
      <c r="AM4" s="409" t="s">
        <v>4</v>
      </c>
      <c r="AN4" s="409"/>
      <c r="AO4" s="409"/>
      <c r="AP4" s="409"/>
      <c r="AQ4" s="409"/>
      <c r="AR4" s="409"/>
      <c r="AS4" s="409"/>
      <c r="AT4" s="62"/>
      <c r="AU4" s="62"/>
      <c r="AV4" s="409" t="s">
        <v>5</v>
      </c>
      <c r="AW4" s="409"/>
      <c r="AX4" s="409"/>
      <c r="AY4" s="408"/>
      <c r="AZ4" s="408"/>
      <c r="BA4" s="408"/>
      <c r="BB4" s="409" t="s">
        <v>4</v>
      </c>
      <c r="BC4" s="409"/>
      <c r="BD4" s="409"/>
      <c r="BE4" s="409" t="s">
        <v>5</v>
      </c>
      <c r="BF4" s="409"/>
      <c r="BG4" s="409"/>
      <c r="BH4" s="5"/>
      <c r="BI4" s="5"/>
    </row>
    <row r="5" spans="1:62" ht="45.75">
      <c r="A5" s="22" t="s">
        <v>6</v>
      </c>
      <c r="B5" s="6" t="s">
        <v>7</v>
      </c>
      <c r="C5" s="6" t="s">
        <v>8</v>
      </c>
      <c r="D5" s="6" t="s">
        <v>9</v>
      </c>
      <c r="E5" s="7" t="s">
        <v>127</v>
      </c>
      <c r="F5" s="7" t="s">
        <v>11</v>
      </c>
      <c r="G5" s="7" t="s">
        <v>12</v>
      </c>
      <c r="H5" s="7" t="s">
        <v>13</v>
      </c>
      <c r="I5" s="7" t="s">
        <v>14</v>
      </c>
      <c r="J5" s="7" t="s">
        <v>15</v>
      </c>
      <c r="K5" s="7" t="s">
        <v>16</v>
      </c>
      <c r="L5" s="7" t="s">
        <v>17</v>
      </c>
      <c r="M5" s="7" t="s">
        <v>18</v>
      </c>
      <c r="N5" s="7" t="s">
        <v>19</v>
      </c>
      <c r="O5" s="7" t="s">
        <v>20</v>
      </c>
      <c r="P5" s="8" t="s">
        <v>21</v>
      </c>
      <c r="Q5" s="8" t="s">
        <v>22</v>
      </c>
      <c r="R5" s="8" t="s">
        <v>23</v>
      </c>
      <c r="S5" s="8" t="s">
        <v>21</v>
      </c>
      <c r="T5" s="8" t="s">
        <v>22</v>
      </c>
      <c r="U5" s="8" t="s">
        <v>23</v>
      </c>
      <c r="V5" s="8" t="s">
        <v>24</v>
      </c>
      <c r="W5" s="8" t="s">
        <v>25</v>
      </c>
      <c r="X5" s="8" t="s">
        <v>37</v>
      </c>
      <c r="Y5" s="8" t="s">
        <v>38</v>
      </c>
      <c r="Z5" s="8" t="s">
        <v>26</v>
      </c>
      <c r="AA5" s="8" t="s">
        <v>27</v>
      </c>
      <c r="AB5" s="8" t="s">
        <v>28</v>
      </c>
      <c r="AC5" s="8" t="s">
        <v>26</v>
      </c>
      <c r="AD5" s="8" t="s">
        <v>27</v>
      </c>
      <c r="AE5" s="8" t="s">
        <v>28</v>
      </c>
      <c r="AF5" s="8" t="s">
        <v>29</v>
      </c>
      <c r="AG5" s="8" t="s">
        <v>30</v>
      </c>
      <c r="AH5" s="11" t="s">
        <v>128</v>
      </c>
      <c r="AI5" s="11" t="s">
        <v>38</v>
      </c>
      <c r="AJ5" s="11" t="s">
        <v>31</v>
      </c>
      <c r="AK5" s="11" t="s">
        <v>32</v>
      </c>
      <c r="AL5" s="11" t="s">
        <v>33</v>
      </c>
      <c r="AM5" s="8" t="s">
        <v>31</v>
      </c>
      <c r="AN5" s="12" t="s">
        <v>129</v>
      </c>
      <c r="AO5" s="324" t="s">
        <v>41</v>
      </c>
      <c r="AP5" s="11" t="s">
        <v>32</v>
      </c>
      <c r="AQ5" s="12" t="s">
        <v>42</v>
      </c>
      <c r="AR5" s="12" t="s">
        <v>43</v>
      </c>
      <c r="AS5" s="8" t="s">
        <v>33</v>
      </c>
      <c r="AT5" s="12" t="s">
        <v>44</v>
      </c>
      <c r="AU5" s="8" t="s">
        <v>130</v>
      </c>
      <c r="AV5" s="8" t="s">
        <v>34</v>
      </c>
      <c r="AW5" s="8" t="s">
        <v>35</v>
      </c>
      <c r="AX5" s="8" t="s">
        <v>47</v>
      </c>
      <c r="AY5" s="396"/>
      <c r="AZ5" s="8" t="s">
        <v>49</v>
      </c>
      <c r="BA5" s="9" t="s">
        <v>50</v>
      </c>
      <c r="BB5" s="8" t="s">
        <v>48</v>
      </c>
      <c r="BC5" s="8" t="s">
        <v>49</v>
      </c>
      <c r="BD5" s="9" t="s">
        <v>50</v>
      </c>
      <c r="BE5" s="8" t="s">
        <v>51</v>
      </c>
      <c r="BF5" s="10" t="s">
        <v>52</v>
      </c>
      <c r="BG5" s="11" t="s">
        <v>54</v>
      </c>
      <c r="BH5" s="11" t="s">
        <v>55</v>
      </c>
      <c r="BI5" s="12" t="s">
        <v>131</v>
      </c>
      <c r="BJ5" s="12" t="s">
        <v>56</v>
      </c>
    </row>
    <row r="6" spans="1:62" s="55" customFormat="1" ht="101.25">
      <c r="A6" s="14" t="s">
        <v>57</v>
      </c>
      <c r="B6" s="14" t="s">
        <v>58</v>
      </c>
      <c r="C6" s="14" t="s">
        <v>132</v>
      </c>
      <c r="D6" s="14" t="s">
        <v>105</v>
      </c>
      <c r="E6" s="14" t="s">
        <v>133</v>
      </c>
      <c r="F6" s="18" t="s">
        <v>134</v>
      </c>
      <c r="G6" s="14" t="s">
        <v>135</v>
      </c>
      <c r="H6" s="14" t="s">
        <v>136</v>
      </c>
      <c r="I6" s="14" t="s">
        <v>110</v>
      </c>
      <c r="J6" s="14" t="s">
        <v>110</v>
      </c>
      <c r="K6" s="14" t="s">
        <v>111</v>
      </c>
      <c r="L6" s="17">
        <v>1</v>
      </c>
      <c r="M6" s="14" t="s">
        <v>68</v>
      </c>
      <c r="N6" s="14" t="s">
        <v>69</v>
      </c>
      <c r="O6" s="14" t="s">
        <v>137</v>
      </c>
      <c r="P6" s="87">
        <v>0</v>
      </c>
      <c r="Q6" s="87">
        <v>0.13</v>
      </c>
      <c r="R6" s="87">
        <v>0.13</v>
      </c>
      <c r="S6" s="75" t="s">
        <v>138</v>
      </c>
      <c r="T6" s="75" t="s">
        <v>139</v>
      </c>
      <c r="U6" s="75" t="s">
        <v>140</v>
      </c>
      <c r="V6" s="87">
        <f>SUM(P6:R6)</f>
        <v>0.26</v>
      </c>
      <c r="W6" s="87">
        <f>P6+Q6+R6</f>
        <v>0.26</v>
      </c>
      <c r="X6" s="115" t="s">
        <v>141</v>
      </c>
      <c r="Y6" s="96" t="s">
        <v>142</v>
      </c>
      <c r="Z6" s="97">
        <v>8.3299999999999999E-2</v>
      </c>
      <c r="AA6" s="87">
        <v>8.3299999999999999E-2</v>
      </c>
      <c r="AB6" s="87">
        <v>0.08</v>
      </c>
      <c r="AC6" s="98" t="s">
        <v>143</v>
      </c>
      <c r="AD6" s="98" t="s">
        <v>144</v>
      </c>
      <c r="AE6" s="98" t="s">
        <v>145</v>
      </c>
      <c r="AF6" s="87">
        <f t="shared" ref="AF6:AF13" si="0">SUM(Z6:AB6)</f>
        <v>0.24659999999999999</v>
      </c>
      <c r="AG6" s="87">
        <f>Z6+AA6+AB6</f>
        <v>0.24659999999999999</v>
      </c>
      <c r="AH6" s="179" t="s">
        <v>146</v>
      </c>
      <c r="AI6" s="119" t="s">
        <v>142</v>
      </c>
      <c r="AJ6" s="302">
        <v>0.08</v>
      </c>
      <c r="AK6" s="303">
        <v>8.3299999999999999E-2</v>
      </c>
      <c r="AL6" s="350">
        <v>0.08</v>
      </c>
      <c r="AM6" s="98" t="s">
        <v>147</v>
      </c>
      <c r="AN6" s="352">
        <v>0.08</v>
      </c>
      <c r="AO6" s="322" t="s">
        <v>142</v>
      </c>
      <c r="AP6" s="98" t="s">
        <v>148</v>
      </c>
      <c r="AQ6" s="285">
        <v>0.08</v>
      </c>
      <c r="AR6" s="322" t="s">
        <v>142</v>
      </c>
      <c r="AS6" s="98" t="s">
        <v>149</v>
      </c>
      <c r="AT6" s="397">
        <v>0</v>
      </c>
      <c r="AU6" s="331" t="s">
        <v>142</v>
      </c>
      <c r="AV6" s="87">
        <f t="shared" ref="AV6:AV13" si="1">SUM(AJ6:AL6)</f>
        <v>0.24330000000000002</v>
      </c>
      <c r="AW6" s="403">
        <f>+AN6+AQ6+AT6</f>
        <v>0.16</v>
      </c>
      <c r="AX6" s="326"/>
      <c r="AY6" s="8" t="s">
        <v>48</v>
      </c>
      <c r="AZ6" s="87">
        <v>8.3299999999999999E-2</v>
      </c>
      <c r="BA6" s="87">
        <v>0.08</v>
      </c>
      <c r="BB6" s="87"/>
      <c r="BC6" s="87"/>
      <c r="BD6" s="87"/>
      <c r="BE6" s="87">
        <f t="shared" ref="BE6:BE13" si="2">SUM(AY6:BA6)</f>
        <v>0.1633</v>
      </c>
      <c r="BF6" s="99">
        <f t="shared" ref="BF6:BF12" si="3">BE6</f>
        <v>0.1633</v>
      </c>
      <c r="BG6" s="87">
        <f>SUM(V6+AF6+AV6+BE6)</f>
        <v>0.91320000000000001</v>
      </c>
      <c r="BH6" s="87">
        <f>SUM(W6+AG6+AX6+BF6)</f>
        <v>0.66989999999999994</v>
      </c>
      <c r="BI6" s="116"/>
      <c r="BJ6" s="117"/>
    </row>
    <row r="7" spans="1:62" s="55" customFormat="1" ht="189" customHeight="1">
      <c r="A7" s="14" t="s">
        <v>57</v>
      </c>
      <c r="B7" s="14" t="s">
        <v>58</v>
      </c>
      <c r="C7" s="14" t="s">
        <v>132</v>
      </c>
      <c r="D7" s="14" t="s">
        <v>150</v>
      </c>
      <c r="E7" s="14" t="s">
        <v>151</v>
      </c>
      <c r="F7" s="18" t="s">
        <v>152</v>
      </c>
      <c r="G7" s="14" t="s">
        <v>153</v>
      </c>
      <c r="H7" s="18" t="s">
        <v>154</v>
      </c>
      <c r="I7" s="21" t="s">
        <v>110</v>
      </c>
      <c r="J7" s="14" t="s">
        <v>110</v>
      </c>
      <c r="K7" s="18" t="s">
        <v>111</v>
      </c>
      <c r="L7" s="120">
        <v>1</v>
      </c>
      <c r="M7" s="21" t="s">
        <v>90</v>
      </c>
      <c r="N7" s="21" t="s">
        <v>69</v>
      </c>
      <c r="O7" s="18" t="s">
        <v>155</v>
      </c>
      <c r="P7" s="87">
        <v>8.3299999999999999E-2</v>
      </c>
      <c r="Q7" s="87">
        <v>8.3299999999999999E-2</v>
      </c>
      <c r="R7" s="87">
        <v>8.3299999999999999E-2</v>
      </c>
      <c r="S7" s="75" t="s">
        <v>156</v>
      </c>
      <c r="T7" s="75" t="s">
        <v>157</v>
      </c>
      <c r="U7" s="69" t="s">
        <v>158</v>
      </c>
      <c r="V7" s="87">
        <f t="shared" ref="V7:V12" si="4">SUM(P7:R7)</f>
        <v>0.24990000000000001</v>
      </c>
      <c r="W7" s="87">
        <f t="shared" ref="W7:W12" si="5">P7+Q7+R7</f>
        <v>0.24990000000000001</v>
      </c>
      <c r="X7" s="69" t="s">
        <v>159</v>
      </c>
      <c r="Y7" s="121" t="s">
        <v>160</v>
      </c>
      <c r="Z7" s="87">
        <v>8.3299999999999999E-2</v>
      </c>
      <c r="AA7" s="87">
        <v>8.3299999999999999E-2</v>
      </c>
      <c r="AB7" s="87">
        <v>8.3299999999999999E-2</v>
      </c>
      <c r="AC7" s="98" t="s">
        <v>161</v>
      </c>
      <c r="AD7" s="98" t="s">
        <v>162</v>
      </c>
      <c r="AE7" s="98" t="s">
        <v>163</v>
      </c>
      <c r="AF7" s="87">
        <f t="shared" si="0"/>
        <v>0.24990000000000001</v>
      </c>
      <c r="AG7" s="87">
        <f t="shared" ref="AG7:AG12" si="6">Z7+AA7+AB7</f>
        <v>0.24990000000000001</v>
      </c>
      <c r="AH7" s="118" t="s">
        <v>164</v>
      </c>
      <c r="AI7" s="68" t="s">
        <v>165</v>
      </c>
      <c r="AJ7" s="283">
        <v>8.3299999999999999E-2</v>
      </c>
      <c r="AK7" s="285">
        <v>8.3299999999999999E-2</v>
      </c>
      <c r="AL7" s="326">
        <v>8.3299999999999999E-2</v>
      </c>
      <c r="AM7" s="145" t="s">
        <v>166</v>
      </c>
      <c r="AN7" s="342">
        <v>0</v>
      </c>
      <c r="AO7" s="351" t="s">
        <v>167</v>
      </c>
      <c r="AP7" s="364" t="s">
        <v>168</v>
      </c>
      <c r="AQ7" s="285">
        <v>0</v>
      </c>
      <c r="AR7" s="351" t="s">
        <v>167</v>
      </c>
      <c r="AS7" s="364" t="s">
        <v>169</v>
      </c>
      <c r="AT7" s="199">
        <v>8.3299999999999999E-2</v>
      </c>
      <c r="AU7" s="392" t="s">
        <v>167</v>
      </c>
      <c r="AV7" s="87">
        <f t="shared" si="1"/>
        <v>0.24990000000000001</v>
      </c>
      <c r="AW7" s="403">
        <f t="shared" ref="AW7:AW13" si="7">+AN7+AQ7+AT7</f>
        <v>8.3299999999999999E-2</v>
      </c>
      <c r="AX7" s="364" t="s">
        <v>170</v>
      </c>
      <c r="AY7" s="87">
        <v>8.3299999999999999E-2</v>
      </c>
      <c r="AZ7" s="87">
        <v>8.3299999999999999E-2</v>
      </c>
      <c r="BA7" s="87">
        <v>8.3299999999999999E-2</v>
      </c>
      <c r="BB7" s="87"/>
      <c r="BC7" s="87"/>
      <c r="BD7" s="87"/>
      <c r="BE7" s="87">
        <f t="shared" si="2"/>
        <v>0.24990000000000001</v>
      </c>
      <c r="BF7" s="99">
        <f t="shared" si="3"/>
        <v>0.24990000000000001</v>
      </c>
      <c r="BG7" s="87">
        <f>SUM(V7+AF7+AV7+BE7)</f>
        <v>0.99960000000000004</v>
      </c>
      <c r="BH7" s="87" t="e">
        <f>SUM(W7+AG7+AX7+BF7)</f>
        <v>#VALUE!</v>
      </c>
      <c r="BI7" s="116"/>
      <c r="BJ7" s="117"/>
    </row>
    <row r="8" spans="1:62" s="55" customFormat="1" ht="214.5" customHeight="1">
      <c r="A8" s="14" t="s">
        <v>57</v>
      </c>
      <c r="B8" s="18" t="s">
        <v>58</v>
      </c>
      <c r="C8" s="14" t="s">
        <v>132</v>
      </c>
      <c r="D8" s="18" t="s">
        <v>150</v>
      </c>
      <c r="E8" s="18" t="s">
        <v>151</v>
      </c>
      <c r="F8" s="18" t="s">
        <v>171</v>
      </c>
      <c r="G8" s="18" t="s">
        <v>172</v>
      </c>
      <c r="H8" s="18" t="s">
        <v>136</v>
      </c>
      <c r="I8" s="18" t="s">
        <v>110</v>
      </c>
      <c r="J8" s="18" t="s">
        <v>110</v>
      </c>
      <c r="K8" s="18" t="s">
        <v>111</v>
      </c>
      <c r="L8" s="19">
        <v>1</v>
      </c>
      <c r="M8" s="14" t="s">
        <v>90</v>
      </c>
      <c r="N8" s="18" t="s">
        <v>69</v>
      </c>
      <c r="O8" s="18" t="s">
        <v>155</v>
      </c>
      <c r="P8" s="87">
        <v>8.3299999999999999E-2</v>
      </c>
      <c r="Q8" s="87">
        <v>8.3299999999999999E-2</v>
      </c>
      <c r="R8" s="87">
        <v>8.3299999999999999E-2</v>
      </c>
      <c r="S8" s="75" t="s">
        <v>173</v>
      </c>
      <c r="T8" s="75" t="s">
        <v>174</v>
      </c>
      <c r="U8" s="69" t="s">
        <v>175</v>
      </c>
      <c r="V8" s="87">
        <f t="shared" si="4"/>
        <v>0.24990000000000001</v>
      </c>
      <c r="W8" s="87">
        <f t="shared" si="5"/>
        <v>0.24990000000000001</v>
      </c>
      <c r="X8" s="69" t="s">
        <v>176</v>
      </c>
      <c r="Y8" s="123" t="s">
        <v>177</v>
      </c>
      <c r="Z8" s="87">
        <v>8.3299999999999999E-2</v>
      </c>
      <c r="AA8" s="87">
        <v>8.3299999999999999E-2</v>
      </c>
      <c r="AB8" s="87">
        <v>8.3299999999999999E-2</v>
      </c>
      <c r="AC8" s="124" t="s">
        <v>178</v>
      </c>
      <c r="AD8" s="124" t="s">
        <v>179</v>
      </c>
      <c r="AE8" s="98" t="s">
        <v>180</v>
      </c>
      <c r="AF8" s="87">
        <f t="shared" si="0"/>
        <v>0.24990000000000001</v>
      </c>
      <c r="AG8" s="87">
        <f t="shared" si="6"/>
        <v>0.24990000000000001</v>
      </c>
      <c r="AH8" s="154" t="s">
        <v>181</v>
      </c>
      <c r="AI8" s="68" t="s">
        <v>99</v>
      </c>
      <c r="AJ8" s="283">
        <v>8.3299999999999999E-2</v>
      </c>
      <c r="AK8" s="285">
        <v>8.3299999999999999E-2</v>
      </c>
      <c r="AL8" s="326">
        <v>8.3299999999999999E-2</v>
      </c>
      <c r="AM8" s="98" t="s">
        <v>182</v>
      </c>
      <c r="AN8" s="342">
        <v>0</v>
      </c>
      <c r="AO8" s="351" t="s">
        <v>167</v>
      </c>
      <c r="AP8" s="364" t="s">
        <v>183</v>
      </c>
      <c r="AQ8" s="285">
        <v>0</v>
      </c>
      <c r="AR8" s="351" t="s">
        <v>167</v>
      </c>
      <c r="AS8" s="364" t="s">
        <v>184</v>
      </c>
      <c r="AT8" s="199">
        <v>8.3299999999999999E-2</v>
      </c>
      <c r="AU8" s="392" t="s">
        <v>167</v>
      </c>
      <c r="AV8" s="87">
        <f t="shared" si="1"/>
        <v>0.24990000000000001</v>
      </c>
      <c r="AW8" s="403">
        <f t="shared" si="7"/>
        <v>8.3299999999999999E-2</v>
      </c>
      <c r="AX8" s="364" t="s">
        <v>185</v>
      </c>
      <c r="AY8" s="87">
        <v>8.3299999999999999E-2</v>
      </c>
      <c r="AZ8" s="87">
        <v>8.3299999999999999E-2</v>
      </c>
      <c r="BA8" s="87">
        <v>8.3299999999999999E-2</v>
      </c>
      <c r="BB8" s="87"/>
      <c r="BC8" s="87"/>
      <c r="BD8" s="87"/>
      <c r="BE8" s="87">
        <f t="shared" si="2"/>
        <v>0.24990000000000001</v>
      </c>
      <c r="BF8" s="99">
        <f t="shared" si="3"/>
        <v>0.24990000000000001</v>
      </c>
      <c r="BG8" s="87">
        <f>SUM(V8+AF8+AV8+BE8)</f>
        <v>0.99960000000000004</v>
      </c>
      <c r="BH8" s="87" t="e">
        <f>SUM(W8+AG8+AX8+BF8)</f>
        <v>#VALUE!</v>
      </c>
      <c r="BI8" s="125"/>
      <c r="BJ8" s="117"/>
    </row>
    <row r="9" spans="1:62" s="55" customFormat="1" ht="216.75">
      <c r="A9" s="14" t="s">
        <v>57</v>
      </c>
      <c r="B9" s="18" t="s">
        <v>58</v>
      </c>
      <c r="C9" s="14" t="s">
        <v>132</v>
      </c>
      <c r="D9" s="18" t="s">
        <v>186</v>
      </c>
      <c r="E9" s="18" t="s">
        <v>151</v>
      </c>
      <c r="F9" s="18" t="s">
        <v>187</v>
      </c>
      <c r="G9" s="18" t="s">
        <v>188</v>
      </c>
      <c r="H9" s="18" t="s">
        <v>136</v>
      </c>
      <c r="I9" s="18" t="s">
        <v>110</v>
      </c>
      <c r="J9" s="18" t="s">
        <v>110</v>
      </c>
      <c r="K9" s="18" t="s">
        <v>111</v>
      </c>
      <c r="L9" s="19">
        <v>1</v>
      </c>
      <c r="M9" s="18" t="s">
        <v>90</v>
      </c>
      <c r="N9" s="18" t="s">
        <v>69</v>
      </c>
      <c r="O9" s="18" t="s">
        <v>155</v>
      </c>
      <c r="P9" s="87">
        <v>8.3299999999999999E-2</v>
      </c>
      <c r="Q9" s="87">
        <v>8.3299999999999999E-2</v>
      </c>
      <c r="R9" s="87">
        <v>8.3299999999999999E-2</v>
      </c>
      <c r="S9" s="75" t="s">
        <v>189</v>
      </c>
      <c r="T9" s="75" t="s">
        <v>190</v>
      </c>
      <c r="U9" s="126" t="s">
        <v>191</v>
      </c>
      <c r="V9" s="122">
        <f t="shared" si="4"/>
        <v>0.24990000000000001</v>
      </c>
      <c r="W9" s="122">
        <f t="shared" si="5"/>
        <v>0.24990000000000001</v>
      </c>
      <c r="X9" s="126" t="s">
        <v>192</v>
      </c>
      <c r="Y9" s="131" t="s">
        <v>193</v>
      </c>
      <c r="Z9" s="87">
        <v>8.3299999999999999E-2</v>
      </c>
      <c r="AA9" s="87">
        <v>8.3299999999999999E-2</v>
      </c>
      <c r="AB9" s="87">
        <v>8.3299999999999999E-2</v>
      </c>
      <c r="AC9" s="132" t="s">
        <v>194</v>
      </c>
      <c r="AD9" s="98" t="s">
        <v>195</v>
      </c>
      <c r="AE9" s="98" t="s">
        <v>196</v>
      </c>
      <c r="AF9" s="87">
        <f t="shared" si="0"/>
        <v>0.24990000000000001</v>
      </c>
      <c r="AG9" s="87">
        <f t="shared" si="6"/>
        <v>0.24990000000000001</v>
      </c>
      <c r="AH9" s="98" t="s">
        <v>197</v>
      </c>
      <c r="AI9" s="68" t="s">
        <v>117</v>
      </c>
      <c r="AJ9" s="283">
        <v>8.3299999999999999E-2</v>
      </c>
      <c r="AK9" s="285">
        <v>8.3299999999999999E-2</v>
      </c>
      <c r="AL9" s="326">
        <v>8.3299999999999999E-2</v>
      </c>
      <c r="AM9" s="98" t="s">
        <v>198</v>
      </c>
      <c r="AN9" s="342">
        <v>8.3299999999999999E-2</v>
      </c>
      <c r="AO9" s="351" t="s">
        <v>167</v>
      </c>
      <c r="AP9" s="353" t="s">
        <v>199</v>
      </c>
      <c r="AQ9" s="285">
        <v>0</v>
      </c>
      <c r="AR9" s="351" t="s">
        <v>167</v>
      </c>
      <c r="AS9" s="353" t="s">
        <v>200</v>
      </c>
      <c r="AT9" s="199">
        <v>0</v>
      </c>
      <c r="AU9" s="392" t="s">
        <v>167</v>
      </c>
      <c r="AV9" s="87">
        <f t="shared" si="1"/>
        <v>0.24990000000000001</v>
      </c>
      <c r="AW9" s="403">
        <f t="shared" si="7"/>
        <v>8.3299999999999999E-2</v>
      </c>
      <c r="AX9" s="364" t="s">
        <v>201</v>
      </c>
      <c r="AY9" s="87">
        <v>8.3299999999999999E-2</v>
      </c>
      <c r="AZ9" s="87">
        <v>8.3299999999999999E-2</v>
      </c>
      <c r="BA9" s="87">
        <v>8.3299999999999999E-2</v>
      </c>
      <c r="BB9" s="87"/>
      <c r="BC9" s="87"/>
      <c r="BD9" s="87"/>
      <c r="BE9" s="87">
        <f t="shared" si="2"/>
        <v>0.24990000000000001</v>
      </c>
      <c r="BF9" s="99">
        <f t="shared" si="3"/>
        <v>0.24990000000000001</v>
      </c>
      <c r="BG9" s="87">
        <f>SUM(V9+AF9+AV9+BE9)</f>
        <v>0.99960000000000004</v>
      </c>
      <c r="BH9" s="87" t="e">
        <f>SUM(W9+AG9+AX9+BF9)</f>
        <v>#VALUE!</v>
      </c>
      <c r="BI9" s="133"/>
      <c r="BJ9" s="117"/>
    </row>
    <row r="10" spans="1:62" s="55" customFormat="1" ht="231">
      <c r="A10" s="14" t="s">
        <v>57</v>
      </c>
      <c r="B10" s="14" t="s">
        <v>58</v>
      </c>
      <c r="C10" s="14" t="s">
        <v>132</v>
      </c>
      <c r="D10" s="14" t="s">
        <v>202</v>
      </c>
      <c r="E10" s="14" t="s">
        <v>203</v>
      </c>
      <c r="F10" s="18" t="s">
        <v>204</v>
      </c>
      <c r="G10" s="14" t="s">
        <v>205</v>
      </c>
      <c r="H10" s="14" t="s">
        <v>136</v>
      </c>
      <c r="I10" s="14" t="s">
        <v>110</v>
      </c>
      <c r="J10" s="14" t="s">
        <v>110</v>
      </c>
      <c r="K10" s="14" t="s">
        <v>111</v>
      </c>
      <c r="L10" s="17">
        <v>1</v>
      </c>
      <c r="M10" s="14" t="s">
        <v>90</v>
      </c>
      <c r="N10" s="14" t="s">
        <v>69</v>
      </c>
      <c r="O10" s="14" t="s">
        <v>206</v>
      </c>
      <c r="P10" s="87">
        <v>8.3299999999999999E-2</v>
      </c>
      <c r="Q10" s="87">
        <v>8.3299999999999999E-2</v>
      </c>
      <c r="R10" s="87">
        <v>8.3299999999999999E-2</v>
      </c>
      <c r="S10" s="75" t="s">
        <v>207</v>
      </c>
      <c r="T10" s="91" t="s">
        <v>208</v>
      </c>
      <c r="U10" s="92" t="s">
        <v>209</v>
      </c>
      <c r="V10" s="93">
        <f t="shared" si="4"/>
        <v>0.24990000000000001</v>
      </c>
      <c r="W10" s="94">
        <f t="shared" si="5"/>
        <v>0.24990000000000001</v>
      </c>
      <c r="X10" s="95" t="s">
        <v>210</v>
      </c>
      <c r="Y10" s="96" t="s">
        <v>211</v>
      </c>
      <c r="Z10" s="97">
        <v>8.3299999999999999E-2</v>
      </c>
      <c r="AA10" s="87">
        <v>8.3299999999999999E-2</v>
      </c>
      <c r="AB10" s="87">
        <v>8.3299999999999999E-2</v>
      </c>
      <c r="AC10" s="98" t="s">
        <v>212</v>
      </c>
      <c r="AD10" s="98" t="s">
        <v>213</v>
      </c>
      <c r="AE10" s="98" t="s">
        <v>214</v>
      </c>
      <c r="AF10" s="87">
        <f t="shared" si="0"/>
        <v>0.24990000000000001</v>
      </c>
      <c r="AG10" s="87">
        <f t="shared" si="6"/>
        <v>0.24990000000000001</v>
      </c>
      <c r="AH10" s="178" t="s">
        <v>215</v>
      </c>
      <c r="AI10" s="119" t="s">
        <v>211</v>
      </c>
      <c r="AJ10" s="283">
        <v>8.3299999999999999E-2</v>
      </c>
      <c r="AK10" s="285">
        <v>8.3299999999999999E-2</v>
      </c>
      <c r="AL10" s="326">
        <v>8.3299999999999999E-2</v>
      </c>
      <c r="AM10" s="154" t="s">
        <v>216</v>
      </c>
      <c r="AN10" s="342">
        <v>0.08</v>
      </c>
      <c r="AO10" s="322" t="s">
        <v>211</v>
      </c>
      <c r="AP10" s="328"/>
      <c r="AQ10" s="285">
        <v>0</v>
      </c>
      <c r="AR10" s="322" t="s">
        <v>211</v>
      </c>
      <c r="AS10" s="326"/>
      <c r="AT10" s="199">
        <v>0</v>
      </c>
      <c r="AU10" s="331" t="s">
        <v>211</v>
      </c>
      <c r="AV10" s="87">
        <f t="shared" si="1"/>
        <v>0.24990000000000001</v>
      </c>
      <c r="AW10" s="403">
        <f t="shared" si="7"/>
        <v>0.08</v>
      </c>
      <c r="AX10" s="326"/>
      <c r="AY10" s="87">
        <v>8.3299999999999999E-2</v>
      </c>
      <c r="AZ10" s="87">
        <v>8.3299999999999999E-2</v>
      </c>
      <c r="BA10" s="87">
        <v>8.3299999999999999E-2</v>
      </c>
      <c r="BB10" s="87"/>
      <c r="BC10" s="87"/>
      <c r="BD10" s="87"/>
      <c r="BE10" s="87">
        <f t="shared" si="2"/>
        <v>0.24990000000000001</v>
      </c>
      <c r="BF10" s="99">
        <f t="shared" si="3"/>
        <v>0.24990000000000001</v>
      </c>
      <c r="BG10" s="87">
        <f>SUM(V10+AF10+AV10+BE10)</f>
        <v>0.99960000000000004</v>
      </c>
      <c r="BH10" s="87">
        <f>SUM(W10+AG10+AX10+BF10)</f>
        <v>0.74970000000000003</v>
      </c>
      <c r="BI10" s="100"/>
      <c r="BJ10" s="101"/>
    </row>
    <row r="11" spans="1:62" s="55" customFormat="1" ht="201.75">
      <c r="A11" s="14" t="s">
        <v>57</v>
      </c>
      <c r="B11" s="14" t="s">
        <v>58</v>
      </c>
      <c r="C11" s="14" t="s">
        <v>132</v>
      </c>
      <c r="D11" s="14" t="s">
        <v>217</v>
      </c>
      <c r="E11" s="14" t="s">
        <v>218</v>
      </c>
      <c r="F11" s="18" t="s">
        <v>219</v>
      </c>
      <c r="G11" s="14" t="s">
        <v>220</v>
      </c>
      <c r="H11" s="14" t="s">
        <v>221</v>
      </c>
      <c r="I11" s="14" t="s">
        <v>110</v>
      </c>
      <c r="J11" s="14" t="s">
        <v>110</v>
      </c>
      <c r="K11" s="14" t="s">
        <v>67</v>
      </c>
      <c r="L11" s="24">
        <v>4</v>
      </c>
      <c r="M11" s="14" t="s">
        <v>90</v>
      </c>
      <c r="N11" s="14" t="s">
        <v>69</v>
      </c>
      <c r="O11" s="14" t="s">
        <v>222</v>
      </c>
      <c r="P11" s="72">
        <v>0</v>
      </c>
      <c r="Q11" s="72">
        <v>0</v>
      </c>
      <c r="R11" s="72">
        <v>1</v>
      </c>
      <c r="S11" s="75" t="s">
        <v>223</v>
      </c>
      <c r="T11" s="65" t="s">
        <v>224</v>
      </c>
      <c r="U11" s="173" t="s">
        <v>225</v>
      </c>
      <c r="V11" s="174">
        <f t="shared" si="4"/>
        <v>1</v>
      </c>
      <c r="W11" s="175">
        <f t="shared" si="5"/>
        <v>1</v>
      </c>
      <c r="X11" s="95" t="s">
        <v>226</v>
      </c>
      <c r="Y11" s="96" t="s">
        <v>227</v>
      </c>
      <c r="Z11" s="176">
        <v>0</v>
      </c>
      <c r="AA11" s="72">
        <v>0</v>
      </c>
      <c r="AB11" s="72">
        <v>1</v>
      </c>
      <c r="AC11" s="145" t="s">
        <v>228</v>
      </c>
      <c r="AD11" s="145" t="s">
        <v>229</v>
      </c>
      <c r="AE11" s="143" t="s">
        <v>230</v>
      </c>
      <c r="AF11" s="72"/>
      <c r="AG11" s="74">
        <f t="shared" si="6"/>
        <v>1</v>
      </c>
      <c r="AH11" s="118" t="s">
        <v>231</v>
      </c>
      <c r="AI11" s="68" t="s">
        <v>227</v>
      </c>
      <c r="AJ11" s="300">
        <v>0</v>
      </c>
      <c r="AK11" s="301">
        <v>0</v>
      </c>
      <c r="AL11" s="330">
        <v>1</v>
      </c>
      <c r="AM11" s="145" t="s">
        <v>232</v>
      </c>
      <c r="AN11" s="343">
        <v>0</v>
      </c>
      <c r="AO11" s="322" t="s">
        <v>227</v>
      </c>
      <c r="AP11" s="354" t="s">
        <v>233</v>
      </c>
      <c r="AQ11" s="301">
        <v>0</v>
      </c>
      <c r="AR11" s="322" t="s">
        <v>227</v>
      </c>
      <c r="AS11" s="330"/>
      <c r="AT11" s="13">
        <v>0</v>
      </c>
      <c r="AU11" s="331" t="s">
        <v>227</v>
      </c>
      <c r="AV11" s="72">
        <f t="shared" si="1"/>
        <v>1</v>
      </c>
      <c r="AW11" s="403">
        <f t="shared" si="7"/>
        <v>0</v>
      </c>
      <c r="AX11" s="326"/>
      <c r="AY11" s="87">
        <v>8.3299999999999999E-2</v>
      </c>
      <c r="AZ11" s="72">
        <v>0</v>
      </c>
      <c r="BA11" s="72">
        <v>1</v>
      </c>
      <c r="BB11" s="72"/>
      <c r="BC11" s="72"/>
      <c r="BD11" s="72"/>
      <c r="BE11" s="72">
        <f t="shared" si="2"/>
        <v>1.0832999999999999</v>
      </c>
      <c r="BF11" s="117">
        <f t="shared" si="3"/>
        <v>1.0832999999999999</v>
      </c>
      <c r="BG11" s="72">
        <f>SUM(V11+AF11+AV11+BE11)</f>
        <v>3.0832999999999999</v>
      </c>
      <c r="BH11" s="74">
        <f>BG11</f>
        <v>3.0832999999999999</v>
      </c>
      <c r="BI11" s="100"/>
      <c r="BJ11" s="177"/>
    </row>
    <row r="12" spans="1:62" s="55" customFormat="1" ht="205.5" customHeight="1">
      <c r="A12" s="14" t="s">
        <v>57</v>
      </c>
      <c r="B12" s="14" t="s">
        <v>58</v>
      </c>
      <c r="C12" s="14" t="s">
        <v>132</v>
      </c>
      <c r="D12" s="14" t="s">
        <v>202</v>
      </c>
      <c r="E12" s="18" t="s">
        <v>151</v>
      </c>
      <c r="F12" s="18" t="s">
        <v>234</v>
      </c>
      <c r="G12" s="14" t="s">
        <v>235</v>
      </c>
      <c r="H12" s="14" t="s">
        <v>136</v>
      </c>
      <c r="I12" s="14" t="s">
        <v>110</v>
      </c>
      <c r="J12" s="14" t="s">
        <v>110</v>
      </c>
      <c r="K12" s="14" t="s">
        <v>111</v>
      </c>
      <c r="L12" s="17">
        <v>1</v>
      </c>
      <c r="M12" s="14" t="s">
        <v>90</v>
      </c>
      <c r="N12" s="14" t="s">
        <v>69</v>
      </c>
      <c r="O12" s="18" t="s">
        <v>155</v>
      </c>
      <c r="P12" s="87">
        <v>8.3299999999999999E-2</v>
      </c>
      <c r="Q12" s="87">
        <v>8.3299999999999999E-2</v>
      </c>
      <c r="R12" s="87">
        <v>8.3299999999999999E-2</v>
      </c>
      <c r="S12" s="75" t="s">
        <v>236</v>
      </c>
      <c r="T12" s="75" t="s">
        <v>237</v>
      </c>
      <c r="U12" s="126" t="s">
        <v>238</v>
      </c>
      <c r="V12" s="122">
        <f t="shared" si="4"/>
        <v>0.24990000000000001</v>
      </c>
      <c r="W12" s="127">
        <f t="shared" si="5"/>
        <v>0.24990000000000001</v>
      </c>
      <c r="X12" s="128" t="s">
        <v>239</v>
      </c>
      <c r="Y12" s="129" t="s">
        <v>240</v>
      </c>
      <c r="Z12" s="97">
        <v>8.3299999999999999E-2</v>
      </c>
      <c r="AA12" s="87">
        <v>8.3299999999999999E-2</v>
      </c>
      <c r="AB12" s="87">
        <v>8.3299999999999999E-2</v>
      </c>
      <c r="AC12" s="98" t="s">
        <v>241</v>
      </c>
      <c r="AD12" s="98" t="s">
        <v>162</v>
      </c>
      <c r="AE12" s="98" t="s">
        <v>163</v>
      </c>
      <c r="AF12" s="87">
        <f t="shared" si="0"/>
        <v>0.24990000000000001</v>
      </c>
      <c r="AG12" s="87">
        <f t="shared" si="6"/>
        <v>0.24990000000000001</v>
      </c>
      <c r="AH12" s="118" t="s">
        <v>164</v>
      </c>
      <c r="AI12" s="68" t="s">
        <v>242</v>
      </c>
      <c r="AJ12" s="283">
        <v>8.3299999999999999E-2</v>
      </c>
      <c r="AK12" s="285">
        <v>8.3299999999999999E-2</v>
      </c>
      <c r="AL12" s="326">
        <v>8.3299999999999999E-2</v>
      </c>
      <c r="AM12" s="145" t="s">
        <v>166</v>
      </c>
      <c r="AN12" s="342">
        <v>0</v>
      </c>
      <c r="AO12" s="322" t="s">
        <v>242</v>
      </c>
      <c r="AP12" s="353" t="s">
        <v>243</v>
      </c>
      <c r="AQ12" s="285">
        <v>0</v>
      </c>
      <c r="AR12" s="322" t="s">
        <v>242</v>
      </c>
      <c r="AS12" s="367" t="s">
        <v>244</v>
      </c>
      <c r="AT12" s="199">
        <v>8.3299999999999999E-2</v>
      </c>
      <c r="AU12" s="391" t="s">
        <v>242</v>
      </c>
      <c r="AV12" s="87">
        <f t="shared" si="1"/>
        <v>0.24990000000000001</v>
      </c>
      <c r="AW12" s="403">
        <f t="shared" si="7"/>
        <v>8.3299999999999999E-2</v>
      </c>
      <c r="AX12" s="367" t="s">
        <v>245</v>
      </c>
      <c r="AY12" s="72">
        <v>0</v>
      </c>
      <c r="AZ12" s="87">
        <v>8.3299999999999999E-2</v>
      </c>
      <c r="BA12" s="87">
        <v>8.3299999999999999E-2</v>
      </c>
      <c r="BB12" s="87"/>
      <c r="BC12" s="87"/>
      <c r="BD12" s="87"/>
      <c r="BE12" s="87">
        <f t="shared" si="2"/>
        <v>0.1666</v>
      </c>
      <c r="BF12" s="99">
        <f t="shared" si="3"/>
        <v>0.1666</v>
      </c>
      <c r="BG12" s="87">
        <f>SUM(V12+AF12+AV12+BE12)</f>
        <v>0.9163</v>
      </c>
      <c r="BH12" s="87" t="e">
        <f>SUM(W12+AG12+AX12+BF12)</f>
        <v>#VALUE!</v>
      </c>
      <c r="BI12" s="100"/>
      <c r="BJ12" s="117"/>
    </row>
    <row r="13" spans="1:62" s="55" customFormat="1" ht="162" customHeight="1">
      <c r="A13" s="14" t="s">
        <v>57</v>
      </c>
      <c r="B13" s="18" t="s">
        <v>58</v>
      </c>
      <c r="C13" s="14" t="s">
        <v>132</v>
      </c>
      <c r="D13" s="18" t="s">
        <v>186</v>
      </c>
      <c r="E13" s="18" t="s">
        <v>151</v>
      </c>
      <c r="F13" s="18" t="s">
        <v>246</v>
      </c>
      <c r="G13" s="18" t="s">
        <v>247</v>
      </c>
      <c r="H13" s="18" t="s">
        <v>136</v>
      </c>
      <c r="I13" s="18" t="s">
        <v>65</v>
      </c>
      <c r="J13" s="18" t="s">
        <v>110</v>
      </c>
      <c r="K13" s="18" t="s">
        <v>111</v>
      </c>
      <c r="L13" s="19">
        <v>1</v>
      </c>
      <c r="M13" s="18" t="s">
        <v>248</v>
      </c>
      <c r="N13" s="18" t="s">
        <v>69</v>
      </c>
      <c r="O13" s="18" t="s">
        <v>249</v>
      </c>
      <c r="P13" s="105">
        <v>0</v>
      </c>
      <c r="Q13" s="105">
        <v>0</v>
      </c>
      <c r="R13" s="105">
        <v>0.1</v>
      </c>
      <c r="S13" s="155" t="s">
        <v>250</v>
      </c>
      <c r="T13" s="156" t="s">
        <v>250</v>
      </c>
      <c r="U13" s="157" t="s">
        <v>251</v>
      </c>
      <c r="V13" s="140">
        <f>SUM(P13:R13)</f>
        <v>0.1</v>
      </c>
      <c r="W13" s="140">
        <f>V13</f>
        <v>0.1</v>
      </c>
      <c r="X13" s="157" t="s">
        <v>251</v>
      </c>
      <c r="Y13" s="157" t="s">
        <v>251</v>
      </c>
      <c r="Z13" s="158">
        <v>0.1</v>
      </c>
      <c r="AA13" s="105">
        <v>0.1</v>
      </c>
      <c r="AB13" s="105">
        <v>0.1</v>
      </c>
      <c r="AC13" s="159" t="s">
        <v>252</v>
      </c>
      <c r="AD13" s="159" t="s">
        <v>253</v>
      </c>
      <c r="AE13" s="159" t="s">
        <v>254</v>
      </c>
      <c r="AF13" s="105">
        <f t="shared" si="0"/>
        <v>0.30000000000000004</v>
      </c>
      <c r="AG13" s="105">
        <f>Z13+AA13+AB13</f>
        <v>0.30000000000000004</v>
      </c>
      <c r="AH13" s="160" t="s">
        <v>255</v>
      </c>
      <c r="AI13" s="160" t="s">
        <v>255</v>
      </c>
      <c r="AJ13" s="292">
        <v>0.1</v>
      </c>
      <c r="AK13" s="295">
        <v>0.1</v>
      </c>
      <c r="AL13" s="325">
        <v>0.1</v>
      </c>
      <c r="AM13" s="160" t="s">
        <v>256</v>
      </c>
      <c r="AN13" s="345">
        <v>0.1</v>
      </c>
      <c r="AO13" s="322" t="s">
        <v>257</v>
      </c>
      <c r="AP13" s="355" t="s">
        <v>258</v>
      </c>
      <c r="AQ13" s="295">
        <v>0.1</v>
      </c>
      <c r="AR13" s="322" t="s">
        <v>257</v>
      </c>
      <c r="AS13" s="263" t="s">
        <v>259</v>
      </c>
      <c r="AT13" s="263">
        <v>0</v>
      </c>
      <c r="AU13" s="391" t="s">
        <v>257</v>
      </c>
      <c r="AV13" s="105">
        <f>SUM(AJ13:AL13)</f>
        <v>0.30000000000000004</v>
      </c>
      <c r="AW13" s="403">
        <f t="shared" si="7"/>
        <v>0.2</v>
      </c>
      <c r="AX13" s="367" t="s">
        <v>260</v>
      </c>
      <c r="AY13" s="87">
        <v>8.3299999999999999E-2</v>
      </c>
      <c r="AZ13" s="105">
        <v>0.1</v>
      </c>
      <c r="BA13" s="105">
        <v>0.1</v>
      </c>
      <c r="BB13" s="105"/>
      <c r="BC13" s="105"/>
      <c r="BD13" s="105"/>
      <c r="BE13" s="105">
        <f t="shared" si="2"/>
        <v>0.2833</v>
      </c>
      <c r="BF13" s="110">
        <f>AY14+AZ13+BA13</f>
        <v>0.30000000000000004</v>
      </c>
      <c r="BG13" s="105">
        <f>SUM(V13+AF13+AV13+BE13)</f>
        <v>0.98330000000000006</v>
      </c>
      <c r="BH13" s="105" t="e">
        <f>SUM(W13+AG13+AX13+BF13)</f>
        <v>#VALUE!</v>
      </c>
      <c r="BI13" s="161"/>
      <c r="BJ13" s="117"/>
    </row>
    <row r="14" spans="1:62">
      <c r="AY14" s="105">
        <v>0.1</v>
      </c>
    </row>
  </sheetData>
  <mergeCells count="17">
    <mergeCell ref="BB3:BG3"/>
    <mergeCell ref="AM4:AS4"/>
    <mergeCell ref="AV4:AX4"/>
    <mergeCell ref="BB4:BD4"/>
    <mergeCell ref="BE4:BG4"/>
    <mergeCell ref="AJ3:AL4"/>
    <mergeCell ref="AM3:AX3"/>
    <mergeCell ref="AY3:BA4"/>
    <mergeCell ref="A1:C3"/>
    <mergeCell ref="P3:R4"/>
    <mergeCell ref="S3:Y3"/>
    <mergeCell ref="Z3:AB4"/>
    <mergeCell ref="AC3:AH3"/>
    <mergeCell ref="V4:Y4"/>
    <mergeCell ref="AC4:AE4"/>
    <mergeCell ref="AF4:AH4"/>
    <mergeCell ref="S4:U4"/>
  </mergeCells>
  <phoneticPr fontId="11" type="noConversion"/>
  <hyperlinks>
    <hyperlink ref="Y7" r:id="rId1" display="https://365and-my.sharepoint.com/:x:/r/personal/talentohumano_and_gov_co/Documents/TALENTO%20HUMANO%20Y%20SST%202026/INDUCCIONES%20Y%20CAPACITACIONES%20%202026/FEBRERO/1.1Induccio%CC%81n%20y%20Re%20induccio%CC%81n%20Institucional%20AND%202026%20-%20Informe%20de%20asistencia%202-24-26%20(4).xlsx?d=w1d643179c1fd40bfb649a4115d238eb2&amp;csf=1&amp;web=1&amp;e=bK9V3t" xr:uid="{2E02FA3A-DAEF-472E-80DA-1FCC15BB0F10}"/>
    <hyperlink ref="Y8" r:id="rId2" xr:uid="{3DE47600-504A-4302-8CC0-FB23C4BAA6E6}"/>
    <hyperlink ref="Y9" r:id="rId3" xr:uid="{DC366873-936F-4E9B-A439-D11EA8B6AD90}"/>
    <hyperlink ref="Y10" r:id="rId4" xr:uid="{709FCEE6-8278-46C8-81D8-1509ED1B9425}"/>
    <hyperlink ref="Y12" r:id="rId5" xr:uid="{D11BD223-C30E-453A-9AFE-FBC102919ACA}"/>
    <hyperlink ref="Y6" r:id="rId6" xr:uid="{03114BB2-E440-453D-B6F2-C8B915F14A3C}"/>
    <hyperlink ref="Y11" r:id="rId7" xr:uid="{BBCC378C-F78C-4F98-98DD-2B89D718BC4D}"/>
    <hyperlink ref="AI6" r:id="rId8" display="https://365and.sharepoint.com/:f:/r/sites/PL-PLANEACION/Documentos compartidos/Planeaci%C3%B3n/2026/Instrumentos de planeaci%C3%B3n (formulaci%C3%B3n y seguimiento)/Plan de Acci%C3%B3n Institucional - PAI MIPG/Seguimiento/Trimestre II/Soportes/SAF/Fila 6?csf=1&amp;web=1&amp;e=xldT2D" xr:uid="{156D60C2-2974-400C-8404-4EC3A45893C7}"/>
    <hyperlink ref="AI7" r:id="rId9" display="https://365and.sharepoint.com/:f:/r/sites/PL-PLANEACION/Documentos compartidos/Planeaci%C3%B3n/2026/Instrumentos de planeaci%C3%B3n (formulaci%C3%B3n y seguimiento)/Plan de Acci%C3%B3n Institucional - PAI MIPG/Seguimiento/Trimestre II/Soportes/SAF/Fila 7?csf=1&amp;web=1&amp;e=u6WOob" xr:uid="{8EA4B584-14BD-484F-96B1-59FE93ECB750}"/>
    <hyperlink ref="AI8" r:id="rId10" display="https://365and.sharepoint.com/:f:/r/sites/PL-PLANEACION/Documentos compartidos/Planeaci%C3%B3n/2026/Instrumentos de planeaci%C3%B3n (formulaci%C3%B3n y seguimiento)/Plan de Acci%C3%B3n Institucional - PAI MIPG/Seguimiento/Trimestre II/Soportes/SAF/Fila 8?csf=1&amp;web=1&amp;e=dquOWU" xr:uid="{AD0798B6-D5D8-48C6-86C1-9055135FB34E}"/>
    <hyperlink ref="AI12" r:id="rId11" display="https://365and.sharepoint.com/:f:/r/sites/PL-PLANEACION/Documentos compartidos/Planeaci%C3%B3n/2026/Instrumentos de planeaci%C3%B3n (formulaci%C3%B3n y seguimiento)/Plan de Acci%C3%B3n Institucional - PAI MIPG/Seguimiento/Trimestre II/Soportes/SAF/Fila 12?csf=1&amp;web=1&amp;e=hkdPsg" xr:uid="{1B23776B-E204-4090-8E3E-3E71566F2395}"/>
    <hyperlink ref="AI9" r:id="rId12" display="https://365and.sharepoint.com/:f:/r/sites/PL-PLANEACION/Documentos compartidos/Planeaci%C3%B3n/2026/Instrumentos de planeaci%C3%B3n (formulaci%C3%B3n y seguimiento)/Plan de Acci%C3%B3n Institucional - PAI MIPG/Seguimiento/Trimestre II/Soportes/SAF/Fila 9?csf=1&amp;web=1&amp;e=4dbAxu" xr:uid="{54298D8E-384F-4B68-9ADE-887504544A7D}"/>
    <hyperlink ref="AI11" r:id="rId13" display="https://365and.sharepoint.com/:f:/r/sites/PL-PLANEACION/Documentos compartidos/Planeaci%C3%B3n/2026/Instrumentos de planeaci%C3%B3n (formulaci%C3%B3n y seguimiento)/Plan de Acci%C3%B3n Institucional - PAI MIPG/Seguimiento/Trimestre II/Soportes/SAF/Fila 11?csf=1&amp;web=1&amp;e=1mftVr" xr:uid="{BE8F86D1-D35C-4EA1-93A8-3FE34091197C}"/>
    <hyperlink ref="AI10" r:id="rId14" display="https://365and.sharepoint.com/:f:/r/sites/PL-PLANEACION/Documentos compartidos/Planeaci%C3%B3n/2026/Instrumentos de planeaci%C3%B3n (formulaci%C3%B3n y seguimiento)/Plan de Acci%C3%B3n Institucional - PAI MIPG/Seguimiento/Trimestre II/Soportes/SAF/Fila 10?csf=1&amp;web=1&amp;e=T6T1IG" xr:uid="{3CA11335-4761-4FDD-B414-AC4B264AB55A}"/>
    <hyperlink ref="AO6" r:id="rId15" xr:uid="{3EAB5C50-9A46-4022-8C96-89CC2DDBA884}"/>
    <hyperlink ref="AO8" r:id="rId16" xr:uid="{C0B657EC-A8F3-4D53-8B06-8664678C3878}"/>
    <hyperlink ref="AO9" r:id="rId17" xr:uid="{26A79717-1018-4247-9DF4-913230206C10}"/>
    <hyperlink ref="AO10" r:id="rId18" xr:uid="{791B837F-1F22-4116-AAFB-A0DFCEC6F23E}"/>
    <hyperlink ref="AO11" r:id="rId19" xr:uid="{B6606EEF-5B84-4079-8672-49CAED5FB8B9}"/>
    <hyperlink ref="AO12" r:id="rId20" xr:uid="{82F03124-4BFF-41FB-A495-222D6E913609}"/>
    <hyperlink ref="AO13" r:id="rId21" xr:uid="{BBADA325-97C9-4AEB-8418-298CE8E89DD2}"/>
    <hyperlink ref="AR6" r:id="rId22" xr:uid="{69A7CECA-97D0-4AF8-95A5-F59D97EEE1F9}"/>
    <hyperlink ref="AR8" r:id="rId23" xr:uid="{E6986937-A101-4BB2-A98A-CE3D0424DB1B}"/>
    <hyperlink ref="AR9" r:id="rId24" xr:uid="{9F0E2E5D-5DC7-4A14-B10D-5542EFCF43DF}"/>
    <hyperlink ref="AR10" r:id="rId25" xr:uid="{0E68000B-EE20-43ED-B850-06E3D1B5B1C9}"/>
    <hyperlink ref="AR11" r:id="rId26" xr:uid="{0A6CAC57-D9A0-46DA-B6AC-D6473A3C8668}"/>
    <hyperlink ref="AR12" r:id="rId27" xr:uid="{94CE4A83-27D8-4B2C-AD48-EA52B2F94A9D}"/>
    <hyperlink ref="AR13" r:id="rId28" xr:uid="{B1B88C2E-8FE2-4D74-93C8-99C37FDC9A53}"/>
    <hyperlink ref="AU6" r:id="rId29" xr:uid="{5762E7F1-8E9D-4D4E-81AC-0E38ADD20709}"/>
    <hyperlink ref="AU10" r:id="rId30" xr:uid="{75E6BFFB-8C27-45C8-B69E-269E71F760D2}"/>
    <hyperlink ref="AU11" r:id="rId31" xr:uid="{CEFCAF4F-AABD-4F3B-AB0A-1CA54B9E86FE}"/>
    <hyperlink ref="AU12" r:id="rId32" xr:uid="{0641339A-BF20-48ED-9F95-15C552B22D06}"/>
    <hyperlink ref="AU8" r:id="rId33" xr:uid="{4E8CF8E2-C055-47DA-A07A-5E1639AAFC69}"/>
    <hyperlink ref="AU13" r:id="rId34" xr:uid="{0D3C8183-3AE5-47CC-997C-5E6628705175}"/>
    <hyperlink ref="AU9" r:id="rId35" xr:uid="{85EABDA0-9F58-4C05-9B14-853B9B9E7410}"/>
  </hyperlinks>
  <pageMargins left="0.7" right="0.7" top="0.75" bottom="0.75" header="0.3" footer="0.3"/>
  <pageSetup orientation="portrait" r:id="rId36"/>
  <drawing r:id="rId37"/>
  <legacyDrawing r:id="rId38"/>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1E2A0-31A6-4B51-BF25-692668AA1A40}">
  <sheetPr>
    <tabColor theme="6" tint="0.39997558519241921"/>
  </sheetPr>
  <dimension ref="A1:BY13"/>
  <sheetViews>
    <sheetView topLeftCell="BB8" zoomScaleNormal="100" workbookViewId="0">
      <selection activeCell="BL6" sqref="BL6:BL12"/>
    </sheetView>
  </sheetViews>
  <sheetFormatPr defaultColWidth="10" defaultRowHeight="15"/>
  <cols>
    <col min="1" max="1" width="20.42578125" style="5" customWidth="1"/>
    <col min="2" max="2" width="25.7109375" style="5" customWidth="1"/>
    <col min="3" max="3" width="25" style="5" customWidth="1"/>
    <col min="4" max="4" width="16.85546875" style="5" customWidth="1"/>
    <col min="5" max="5" width="19.42578125" style="5" customWidth="1"/>
    <col min="6" max="6" width="38.42578125" style="5" customWidth="1"/>
    <col min="7" max="7" width="15.28515625" style="5" hidden="1" customWidth="1"/>
    <col min="8" max="8" width="22.28515625" style="5" hidden="1" customWidth="1"/>
    <col min="9" max="9" width="11.42578125" style="5" hidden="1" customWidth="1"/>
    <col min="10" max="10" width="12.140625" style="5" hidden="1" customWidth="1"/>
    <col min="11" max="11" width="9.42578125" style="5" hidden="1" customWidth="1"/>
    <col min="12" max="12" width="7.28515625" style="5" hidden="1" customWidth="1"/>
    <col min="13" max="13" width="8" style="5" hidden="1" customWidth="1"/>
    <col min="14" max="14" width="8.42578125" style="5" hidden="1" customWidth="1"/>
    <col min="15" max="15" width="18.42578125" style="5" customWidth="1"/>
    <col min="16" max="16" width="10.42578125" style="5" hidden="1" customWidth="1"/>
    <col min="17" max="18" width="10" style="5" hidden="1" customWidth="1"/>
    <col min="19" max="19" width="13" style="5" hidden="1" customWidth="1"/>
    <col min="20" max="20" width="12.42578125" style="5" hidden="1" customWidth="1"/>
    <col min="21" max="23" width="10" style="5" hidden="1" customWidth="1"/>
    <col min="24" max="24" width="12.85546875" style="5" hidden="1" customWidth="1"/>
    <col min="25" max="25" width="12.42578125" style="5" hidden="1" customWidth="1"/>
    <col min="26" max="27" width="10" style="5" hidden="1" customWidth="1"/>
    <col min="28" max="28" width="11.7109375" style="5" hidden="1" customWidth="1"/>
    <col min="29" max="29" width="13.85546875" style="5" hidden="1" customWidth="1"/>
    <col min="30" max="30" width="12.42578125" style="5" hidden="1" customWidth="1"/>
    <col min="31" max="31" width="0" style="5" hidden="1" customWidth="1"/>
    <col min="32" max="32" width="11.140625" style="5" hidden="1" customWidth="1"/>
    <col min="33" max="33" width="10.42578125" style="5" hidden="1" customWidth="1"/>
    <col min="34" max="34" width="29.28515625" style="5" hidden="1" customWidth="1"/>
    <col min="35" max="35" width="32.140625" style="5" hidden="1" customWidth="1"/>
    <col min="36" max="36" width="48.42578125" style="5" hidden="1" customWidth="1"/>
    <col min="37" max="37" width="14" style="5" hidden="1" customWidth="1"/>
    <col min="38" max="38" width="13.28515625" style="5" hidden="1" customWidth="1"/>
    <col min="39" max="39" width="39.42578125" style="5" hidden="1" customWidth="1"/>
    <col min="40" max="40" width="40.7109375" style="5" hidden="1" customWidth="1"/>
    <col min="41" max="42" width="13.28515625" style="5" hidden="1" customWidth="1"/>
    <col min="43" max="43" width="9.42578125" style="5" hidden="1" customWidth="1"/>
    <col min="44" max="44" width="63.42578125" style="5" hidden="1" customWidth="1"/>
    <col min="45" max="45" width="66" style="5" hidden="1" customWidth="1"/>
    <col min="46" max="46" width="71.85546875" style="5" hidden="1" customWidth="1"/>
    <col min="47" max="48" width="13.28515625" style="5" hidden="1" customWidth="1"/>
    <col min="49" max="49" width="78.42578125" style="5" hidden="1" customWidth="1"/>
    <col min="50" max="50" width="21.7109375" style="5" hidden="1" customWidth="1"/>
    <col min="51" max="53" width="13.28515625" style="5" customWidth="1"/>
    <col min="54" max="54" width="57.7109375" style="5" customWidth="1"/>
    <col min="55" max="56" width="13.28515625" style="5" customWidth="1"/>
    <col min="57" max="57" width="82.140625" style="5" customWidth="1"/>
    <col min="58" max="59" width="13.28515625" style="5" customWidth="1"/>
    <col min="60" max="60" width="83" style="5" customWidth="1"/>
    <col min="61" max="61" width="16.7109375" style="5" customWidth="1"/>
    <col min="62" max="64" width="13.28515625" style="5" customWidth="1"/>
    <col min="65" max="65" width="60.7109375" style="5" customWidth="1"/>
    <col min="66" max="73" width="13.28515625" style="5" customWidth="1"/>
    <col min="74" max="74" width="13.7109375" style="5" customWidth="1"/>
    <col min="75" max="75" width="11.7109375" style="5" customWidth="1"/>
    <col min="76" max="76" width="31.42578125" style="5" customWidth="1"/>
    <col min="77" max="77" width="30.42578125" style="5" customWidth="1"/>
    <col min="78" max="16384" width="10" style="5"/>
  </cols>
  <sheetData>
    <row r="1" spans="1:77" ht="14.45" customHeight="1">
      <c r="A1" s="419" t="s">
        <v>1</v>
      </c>
      <c r="B1" s="419"/>
      <c r="C1" s="419"/>
    </row>
    <row r="2" spans="1:77">
      <c r="A2" s="419"/>
      <c r="B2" s="419"/>
      <c r="C2" s="419"/>
    </row>
    <row r="3" spans="1:77">
      <c r="A3" s="419"/>
      <c r="B3" s="419"/>
      <c r="C3" s="419"/>
      <c r="AE3" s="408" t="s">
        <v>2</v>
      </c>
      <c r="AF3" s="408"/>
      <c r="AG3" s="408"/>
      <c r="AH3" s="415" t="s">
        <v>3</v>
      </c>
      <c r="AI3" s="416"/>
      <c r="AJ3" s="416"/>
      <c r="AK3" s="416"/>
      <c r="AL3" s="416"/>
      <c r="AM3" s="416"/>
      <c r="AN3" s="417"/>
      <c r="AO3" s="408" t="s">
        <v>2</v>
      </c>
      <c r="AP3" s="408"/>
      <c r="AQ3" s="408"/>
      <c r="AR3" s="409" t="s">
        <v>3</v>
      </c>
      <c r="AS3" s="409"/>
      <c r="AT3" s="409"/>
      <c r="AU3" s="409"/>
      <c r="AV3" s="409"/>
      <c r="AW3" s="409"/>
      <c r="AX3" s="62"/>
      <c r="AY3" s="408" t="s">
        <v>2</v>
      </c>
      <c r="AZ3" s="408"/>
      <c r="BA3" s="408"/>
      <c r="BB3" s="409" t="s">
        <v>3</v>
      </c>
      <c r="BC3" s="409"/>
      <c r="BD3" s="409"/>
      <c r="BE3" s="409"/>
      <c r="BF3" s="409"/>
      <c r="BG3" s="409"/>
      <c r="BH3" s="409"/>
      <c r="BI3" s="409"/>
      <c r="BJ3" s="409"/>
      <c r="BK3" s="409"/>
      <c r="BL3" s="409"/>
      <c r="BM3" s="409"/>
      <c r="BN3" s="408" t="s">
        <v>2</v>
      </c>
      <c r="BO3" s="408"/>
      <c r="BP3" s="408"/>
      <c r="BQ3" s="409" t="s">
        <v>3</v>
      </c>
      <c r="BR3" s="409"/>
      <c r="BS3" s="409"/>
      <c r="BT3" s="409"/>
      <c r="BU3" s="409"/>
      <c r="BV3" s="409"/>
    </row>
    <row r="4" spans="1:77" ht="15" customHeight="1" thickBot="1">
      <c r="B4" s="1"/>
      <c r="C4" s="1"/>
      <c r="D4" s="1"/>
      <c r="E4" s="2"/>
      <c r="F4" s="2"/>
      <c r="G4" s="3"/>
      <c r="H4" s="4"/>
      <c r="I4" s="2"/>
      <c r="J4" s="2"/>
      <c r="K4" s="2"/>
      <c r="L4" s="2"/>
      <c r="M4" s="2"/>
      <c r="N4" s="2"/>
      <c r="O4" s="2"/>
      <c r="P4" s="420" t="s">
        <v>2</v>
      </c>
      <c r="Q4" s="421"/>
      <c r="R4" s="422"/>
      <c r="S4" s="420" t="s">
        <v>3</v>
      </c>
      <c r="T4" s="422"/>
      <c r="U4" s="420" t="s">
        <v>2</v>
      </c>
      <c r="V4" s="421"/>
      <c r="W4" s="422"/>
      <c r="X4" s="420" t="s">
        <v>3</v>
      </c>
      <c r="Y4" s="422"/>
      <c r="Z4" s="420" t="s">
        <v>2</v>
      </c>
      <c r="AA4" s="421"/>
      <c r="AB4" s="422"/>
      <c r="AC4" s="420" t="s">
        <v>3</v>
      </c>
      <c r="AD4" s="422"/>
      <c r="AE4" s="408"/>
      <c r="AF4" s="408"/>
      <c r="AG4" s="408"/>
      <c r="AH4" s="415" t="s">
        <v>4</v>
      </c>
      <c r="AI4" s="423"/>
      <c r="AJ4" s="423"/>
      <c r="AK4" s="424" t="s">
        <v>5</v>
      </c>
      <c r="AL4" s="424"/>
      <c r="AM4" s="424"/>
      <c r="AN4" s="424"/>
      <c r="AO4" s="425"/>
      <c r="AP4" s="425"/>
      <c r="AQ4" s="425"/>
      <c r="AR4" s="424" t="s">
        <v>4</v>
      </c>
      <c r="AS4" s="424"/>
      <c r="AT4" s="424"/>
      <c r="AU4" s="424" t="s">
        <v>5</v>
      </c>
      <c r="AV4" s="424"/>
      <c r="AW4" s="424"/>
      <c r="AX4" s="63"/>
      <c r="AY4" s="425"/>
      <c r="AZ4" s="425"/>
      <c r="BA4" s="408"/>
      <c r="BB4" s="409" t="s">
        <v>4</v>
      </c>
      <c r="BC4" s="409"/>
      <c r="BD4" s="409"/>
      <c r="BE4" s="409"/>
      <c r="BF4" s="409"/>
      <c r="BG4" s="409"/>
      <c r="BH4" s="409"/>
      <c r="BI4" s="62"/>
      <c r="BJ4" s="62"/>
      <c r="BK4" s="409" t="s">
        <v>5</v>
      </c>
      <c r="BL4" s="409"/>
      <c r="BM4" s="409"/>
      <c r="BN4" s="408"/>
      <c r="BO4" s="408"/>
      <c r="BP4" s="408"/>
      <c r="BQ4" s="409" t="s">
        <v>4</v>
      </c>
      <c r="BR4" s="409"/>
      <c r="BS4" s="409"/>
      <c r="BT4" s="409" t="s">
        <v>5</v>
      </c>
      <c r="BU4" s="409"/>
      <c r="BV4" s="409"/>
    </row>
    <row r="5" spans="1:77" ht="33.75">
      <c r="A5" s="22" t="s">
        <v>6</v>
      </c>
      <c r="B5" s="6" t="s">
        <v>7</v>
      </c>
      <c r="C5" s="6" t="s">
        <v>8</v>
      </c>
      <c r="D5" s="6" t="s">
        <v>9</v>
      </c>
      <c r="E5" s="7" t="s">
        <v>127</v>
      </c>
      <c r="F5" s="7" t="s">
        <v>11</v>
      </c>
      <c r="G5" s="7" t="s">
        <v>12</v>
      </c>
      <c r="H5" s="7" t="s">
        <v>13</v>
      </c>
      <c r="I5" s="7" t="s">
        <v>14</v>
      </c>
      <c r="J5" s="7" t="s">
        <v>15</v>
      </c>
      <c r="K5" s="7" t="s">
        <v>16</v>
      </c>
      <c r="L5" s="7" t="s">
        <v>17</v>
      </c>
      <c r="M5" s="7" t="s">
        <v>18</v>
      </c>
      <c r="N5" s="7" t="s">
        <v>19</v>
      </c>
      <c r="O5" s="7" t="s">
        <v>20</v>
      </c>
      <c r="P5" s="8" t="s">
        <v>21</v>
      </c>
      <c r="Q5" s="8" t="s">
        <v>22</v>
      </c>
      <c r="R5" s="8" t="s">
        <v>23</v>
      </c>
      <c r="S5" s="8" t="s">
        <v>24</v>
      </c>
      <c r="T5" s="8" t="s">
        <v>25</v>
      </c>
      <c r="U5" s="8" t="s">
        <v>26</v>
      </c>
      <c r="V5" s="8" t="s">
        <v>27</v>
      </c>
      <c r="W5" s="8" t="s">
        <v>28</v>
      </c>
      <c r="X5" s="8" t="s">
        <v>29</v>
      </c>
      <c r="Y5" s="8" t="s">
        <v>30</v>
      </c>
      <c r="Z5" s="8" t="s">
        <v>31</v>
      </c>
      <c r="AA5" s="8" t="s">
        <v>32</v>
      </c>
      <c r="AB5" s="8" t="s">
        <v>33</v>
      </c>
      <c r="AC5" s="8" t="s">
        <v>34</v>
      </c>
      <c r="AD5" s="8" t="s">
        <v>35</v>
      </c>
      <c r="AE5" s="8" t="s">
        <v>21</v>
      </c>
      <c r="AF5" s="8" t="s">
        <v>22</v>
      </c>
      <c r="AG5" s="9" t="s">
        <v>36</v>
      </c>
      <c r="AH5" s="9" t="s">
        <v>21</v>
      </c>
      <c r="AI5" s="59" t="s">
        <v>22</v>
      </c>
      <c r="AJ5" s="59" t="s">
        <v>36</v>
      </c>
      <c r="AK5" s="59" t="s">
        <v>24</v>
      </c>
      <c r="AL5" s="60" t="s">
        <v>25</v>
      </c>
      <c r="AM5" s="59" t="s">
        <v>37</v>
      </c>
      <c r="AN5" s="59" t="s">
        <v>38</v>
      </c>
      <c r="AO5" s="60" t="s">
        <v>26</v>
      </c>
      <c r="AP5" s="60" t="s">
        <v>27</v>
      </c>
      <c r="AQ5" s="60" t="s">
        <v>28</v>
      </c>
      <c r="AR5" s="60" t="s">
        <v>26</v>
      </c>
      <c r="AS5" s="60" t="s">
        <v>27</v>
      </c>
      <c r="AT5" s="60" t="s">
        <v>28</v>
      </c>
      <c r="AU5" s="59" t="s">
        <v>29</v>
      </c>
      <c r="AV5" s="253" t="s">
        <v>30</v>
      </c>
      <c r="AW5" s="134" t="s">
        <v>39</v>
      </c>
      <c r="AX5" s="134" t="s">
        <v>38</v>
      </c>
      <c r="AY5" s="59" t="s">
        <v>31</v>
      </c>
      <c r="AZ5" s="59" t="s">
        <v>32</v>
      </c>
      <c r="BA5" s="61" t="s">
        <v>33</v>
      </c>
      <c r="BB5" s="8" t="s">
        <v>31</v>
      </c>
      <c r="BC5" s="10" t="s">
        <v>129</v>
      </c>
      <c r="BD5" s="10" t="s">
        <v>41</v>
      </c>
      <c r="BE5" s="8" t="s">
        <v>32</v>
      </c>
      <c r="BF5" s="10" t="s">
        <v>42</v>
      </c>
      <c r="BG5" s="10" t="s">
        <v>43</v>
      </c>
      <c r="BH5" s="8" t="s">
        <v>33</v>
      </c>
      <c r="BI5" s="61" t="s">
        <v>33</v>
      </c>
      <c r="BJ5" s="8" t="s">
        <v>261</v>
      </c>
      <c r="BK5" s="8" t="s">
        <v>46</v>
      </c>
      <c r="BL5" s="10" t="s">
        <v>35</v>
      </c>
      <c r="BM5" s="8" t="s">
        <v>47</v>
      </c>
      <c r="BN5" s="10" t="s">
        <v>48</v>
      </c>
      <c r="BO5" s="10" t="s">
        <v>49</v>
      </c>
      <c r="BP5" s="10" t="s">
        <v>50</v>
      </c>
      <c r="BQ5" s="10" t="s">
        <v>48</v>
      </c>
      <c r="BR5" s="10" t="s">
        <v>49</v>
      </c>
      <c r="BS5" s="10" t="s">
        <v>50</v>
      </c>
      <c r="BT5" s="8" t="s">
        <v>51</v>
      </c>
      <c r="BU5" s="10" t="s">
        <v>52</v>
      </c>
      <c r="BV5" s="11" t="s">
        <v>54</v>
      </c>
      <c r="BW5" s="11" t="s">
        <v>55</v>
      </c>
      <c r="BX5" s="12" t="s">
        <v>131</v>
      </c>
      <c r="BY5" s="12" t="s">
        <v>56</v>
      </c>
    </row>
    <row r="6" spans="1:77" s="64" customFormat="1" ht="409.6">
      <c r="A6" s="103" t="s">
        <v>262</v>
      </c>
      <c r="B6" s="103" t="s">
        <v>263</v>
      </c>
      <c r="C6" s="103" t="s">
        <v>264</v>
      </c>
      <c r="D6" s="103" t="s">
        <v>105</v>
      </c>
      <c r="E6" s="103" t="s">
        <v>265</v>
      </c>
      <c r="F6" s="102" t="s">
        <v>266</v>
      </c>
      <c r="G6" s="103" t="s">
        <v>267</v>
      </c>
      <c r="H6" s="103" t="s">
        <v>268</v>
      </c>
      <c r="I6" s="103" t="s">
        <v>65</v>
      </c>
      <c r="J6" s="103" t="s">
        <v>110</v>
      </c>
      <c r="K6" s="103" t="s">
        <v>67</v>
      </c>
      <c r="L6" s="102">
        <v>12</v>
      </c>
      <c r="M6" s="103" t="s">
        <v>90</v>
      </c>
      <c r="N6" s="103" t="s">
        <v>69</v>
      </c>
      <c r="O6" s="103" t="s">
        <v>269</v>
      </c>
      <c r="P6" s="65">
        <v>0</v>
      </c>
      <c r="Q6" s="65">
        <v>0</v>
      </c>
      <c r="R6" s="65">
        <v>2</v>
      </c>
      <c r="S6" s="65">
        <f t="shared" ref="S6:S12" si="0">SUM(P6:R6)</f>
        <v>2</v>
      </c>
      <c r="T6" s="65">
        <v>3</v>
      </c>
      <c r="U6" s="65">
        <v>1</v>
      </c>
      <c r="V6" s="65">
        <v>1</v>
      </c>
      <c r="W6" s="65">
        <v>1</v>
      </c>
      <c r="X6" s="65">
        <f>SUM(U6:W6)</f>
        <v>3</v>
      </c>
      <c r="Y6" s="65">
        <v>3</v>
      </c>
      <c r="Z6" s="65">
        <v>2</v>
      </c>
      <c r="AA6" s="65">
        <v>2</v>
      </c>
      <c r="AB6" s="65">
        <v>2</v>
      </c>
      <c r="AC6" s="65">
        <f>SUM(Z6:AB6)</f>
        <v>6</v>
      </c>
      <c r="AD6" s="65">
        <v>2</v>
      </c>
      <c r="AE6" s="65">
        <v>1</v>
      </c>
      <c r="AF6" s="65">
        <v>1</v>
      </c>
      <c r="AG6" s="65">
        <v>1</v>
      </c>
      <c r="AH6" s="306" t="s">
        <v>270</v>
      </c>
      <c r="AI6" s="307" t="s">
        <v>271</v>
      </c>
      <c r="AJ6" s="307" t="s">
        <v>272</v>
      </c>
      <c r="AK6" s="95">
        <f t="shared" ref="AK6:AK11" si="1">AE6+AF6+AG6</f>
        <v>3</v>
      </c>
      <c r="AL6" s="308">
        <f t="shared" ref="AL6:AL12" si="2">AK6</f>
        <v>3</v>
      </c>
      <c r="AM6" s="228" t="s">
        <v>273</v>
      </c>
      <c r="AN6" s="96" t="s">
        <v>142</v>
      </c>
      <c r="AO6" s="135">
        <v>1</v>
      </c>
      <c r="AP6" s="135">
        <v>1</v>
      </c>
      <c r="AQ6" s="135">
        <v>1</v>
      </c>
      <c r="AR6" s="279" t="s">
        <v>274</v>
      </c>
      <c r="AS6" s="229" t="s">
        <v>275</v>
      </c>
      <c r="AT6" s="229" t="s">
        <v>276</v>
      </c>
      <c r="AU6" s="230">
        <f>AO6+AP6+AQ6</f>
        <v>3</v>
      </c>
      <c r="AV6" s="177">
        <f>AU6</f>
        <v>3</v>
      </c>
      <c r="AW6" s="231" t="s">
        <v>277</v>
      </c>
      <c r="AX6" s="68" t="s">
        <v>142</v>
      </c>
      <c r="AY6" s="286">
        <v>1</v>
      </c>
      <c r="AZ6" s="289">
        <v>1</v>
      </c>
      <c r="BA6" s="382">
        <v>1</v>
      </c>
      <c r="BB6" s="231" t="s">
        <v>278</v>
      </c>
      <c r="BC6" s="339">
        <v>1</v>
      </c>
      <c r="BD6" s="322" t="s">
        <v>142</v>
      </c>
      <c r="BE6" s="393" t="s">
        <v>279</v>
      </c>
      <c r="BF6" s="289">
        <v>1</v>
      </c>
      <c r="BG6" s="322" t="s">
        <v>142</v>
      </c>
      <c r="BH6" s="214" t="s">
        <v>280</v>
      </c>
      <c r="BI6" s="382">
        <v>1</v>
      </c>
      <c r="BJ6" s="258" t="s">
        <v>142</v>
      </c>
      <c r="BK6" s="361">
        <f>AY6+AZ6+BA6</f>
        <v>3</v>
      </c>
      <c r="BL6" s="399">
        <f>+BC6+BF6+BI6</f>
        <v>3</v>
      </c>
      <c r="BM6" s="214" t="s">
        <v>281</v>
      </c>
      <c r="BN6" s="177">
        <v>1</v>
      </c>
      <c r="BO6" s="177">
        <v>1</v>
      </c>
      <c r="BP6" s="177">
        <v>1</v>
      </c>
      <c r="BQ6" s="177"/>
      <c r="BR6" s="177"/>
      <c r="BS6" s="177"/>
      <c r="BT6" s="177">
        <f>BN6+BO6+BP6</f>
        <v>3</v>
      </c>
      <c r="BU6" s="177">
        <f>BT6</f>
        <v>3</v>
      </c>
      <c r="BV6" s="233">
        <f t="shared" ref="BV6:BV12" si="3">BT6+BK6+AU6+AK6</f>
        <v>12</v>
      </c>
      <c r="BW6" s="233">
        <f>BV6</f>
        <v>12</v>
      </c>
      <c r="BX6" s="100"/>
      <c r="BY6" s="234"/>
    </row>
    <row r="7" spans="1:77" s="64" customFormat="1" ht="105">
      <c r="A7" s="103" t="s">
        <v>262</v>
      </c>
      <c r="B7" s="103" t="s">
        <v>263</v>
      </c>
      <c r="C7" s="103" t="s">
        <v>264</v>
      </c>
      <c r="D7" s="103" t="s">
        <v>105</v>
      </c>
      <c r="E7" s="103" t="s">
        <v>265</v>
      </c>
      <c r="F7" s="102" t="s">
        <v>282</v>
      </c>
      <c r="G7" s="102" t="s">
        <v>283</v>
      </c>
      <c r="H7" s="103" t="s">
        <v>284</v>
      </c>
      <c r="I7" s="103" t="s">
        <v>65</v>
      </c>
      <c r="J7" s="103" t="s">
        <v>110</v>
      </c>
      <c r="K7" s="102" t="s">
        <v>111</v>
      </c>
      <c r="L7" s="235">
        <v>1</v>
      </c>
      <c r="M7" s="103" t="s">
        <v>90</v>
      </c>
      <c r="N7" s="103" t="s">
        <v>69</v>
      </c>
      <c r="O7" s="103" t="s">
        <v>285</v>
      </c>
      <c r="P7" s="88">
        <v>0</v>
      </c>
      <c r="Q7" s="88">
        <v>0.05</v>
      </c>
      <c r="R7" s="88">
        <v>0.05</v>
      </c>
      <c r="S7" s="88">
        <f t="shared" si="0"/>
        <v>0.1</v>
      </c>
      <c r="T7" s="88">
        <v>0.1</v>
      </c>
      <c r="U7" s="88">
        <v>0.1</v>
      </c>
      <c r="V7" s="88">
        <v>0.1</v>
      </c>
      <c r="W7" s="88">
        <v>0.1</v>
      </c>
      <c r="X7" s="88">
        <f>SUM(U7:W7)</f>
        <v>0.30000000000000004</v>
      </c>
      <c r="Y7" s="88">
        <v>0.3</v>
      </c>
      <c r="Z7" s="88">
        <v>0.1</v>
      </c>
      <c r="AA7" s="88">
        <v>0.1</v>
      </c>
      <c r="AB7" s="88">
        <v>0.1</v>
      </c>
      <c r="AC7" s="88">
        <f>SUM(Z7:AB7)</f>
        <v>0.30000000000000004</v>
      </c>
      <c r="AD7" s="88">
        <v>0.3</v>
      </c>
      <c r="AE7" s="87">
        <v>8.3299999999999999E-2</v>
      </c>
      <c r="AF7" s="87">
        <v>8.3299999999999999E-2</v>
      </c>
      <c r="AG7" s="87">
        <v>8.3299999999999999E-2</v>
      </c>
      <c r="AH7" s="309" t="s">
        <v>286</v>
      </c>
      <c r="AI7" s="307" t="s">
        <v>287</v>
      </c>
      <c r="AJ7" s="307" t="s">
        <v>288</v>
      </c>
      <c r="AK7" s="310">
        <f t="shared" si="1"/>
        <v>0.24990000000000001</v>
      </c>
      <c r="AL7" s="311">
        <f t="shared" si="2"/>
        <v>0.24990000000000001</v>
      </c>
      <c r="AM7" s="228" t="s">
        <v>289</v>
      </c>
      <c r="AN7" s="96" t="s">
        <v>165</v>
      </c>
      <c r="AO7" s="93">
        <v>8.3299999999999999E-2</v>
      </c>
      <c r="AP7" s="93">
        <v>8.3299999999999999E-2</v>
      </c>
      <c r="AQ7" s="93">
        <v>8.3299999999999999E-2</v>
      </c>
      <c r="AR7" s="279" t="s">
        <v>290</v>
      </c>
      <c r="AS7" s="227" t="s">
        <v>291</v>
      </c>
      <c r="AT7" s="227" t="s">
        <v>292</v>
      </c>
      <c r="AU7" s="236">
        <f t="shared" ref="AU7:AU12" si="4">SUM(AO7:AQ7)</f>
        <v>0.24990000000000001</v>
      </c>
      <c r="AV7" s="237">
        <f>AU7</f>
        <v>0.24990000000000001</v>
      </c>
      <c r="AW7" s="145" t="s">
        <v>293</v>
      </c>
      <c r="AX7" s="68" t="s">
        <v>165</v>
      </c>
      <c r="AY7" s="287">
        <v>8.3299999999999999E-2</v>
      </c>
      <c r="AZ7" s="290">
        <v>8.3299999999999999E-2</v>
      </c>
      <c r="BA7" s="383">
        <v>8.3299999999999999E-2</v>
      </c>
      <c r="BB7" s="280" t="s">
        <v>294</v>
      </c>
      <c r="BC7" s="340">
        <v>8.3299999999999999E-2</v>
      </c>
      <c r="BD7" s="322" t="s">
        <v>165</v>
      </c>
      <c r="BE7" s="394" t="s">
        <v>295</v>
      </c>
      <c r="BF7" s="290">
        <v>0</v>
      </c>
      <c r="BG7" s="322" t="s">
        <v>165</v>
      </c>
      <c r="BH7" s="362" t="s">
        <v>296</v>
      </c>
      <c r="BI7" s="383">
        <v>0</v>
      </c>
      <c r="BJ7" s="363" t="s">
        <v>297</v>
      </c>
      <c r="BK7" s="362">
        <v>0.08</v>
      </c>
      <c r="BL7" s="400">
        <f t="shared" ref="BL7:BL12" si="5">+BC7+BF7+BI7</f>
        <v>8.3299999999999999E-2</v>
      </c>
      <c r="BM7" s="362" t="s">
        <v>298</v>
      </c>
      <c r="BN7" s="87">
        <v>8.3299999999999999E-2</v>
      </c>
      <c r="BO7" s="87">
        <v>8.3299999999999999E-2</v>
      </c>
      <c r="BP7" s="87">
        <v>8.3299999999999999E-2</v>
      </c>
      <c r="BQ7" s="237"/>
      <c r="BR7" s="237"/>
      <c r="BS7" s="237"/>
      <c r="BT7" s="237">
        <f t="shared" ref="BT7:BT12" si="6">SUM(BN7:BP7)</f>
        <v>0.24990000000000001</v>
      </c>
      <c r="BU7" s="237">
        <f>BT7</f>
        <v>0.24990000000000001</v>
      </c>
      <c r="BV7" s="88">
        <f t="shared" si="3"/>
        <v>0.8297000000000001</v>
      </c>
      <c r="BW7" s="88">
        <f>BU7+BL7+AV7+AL7</f>
        <v>0.83299999999999996</v>
      </c>
      <c r="BX7" s="100"/>
      <c r="BY7" s="234"/>
    </row>
    <row r="8" spans="1:77" s="64" customFormat="1" ht="409.6">
      <c r="A8" s="103" t="s">
        <v>262</v>
      </c>
      <c r="B8" s="103" t="s">
        <v>263</v>
      </c>
      <c r="C8" s="103" t="s">
        <v>264</v>
      </c>
      <c r="D8" s="103" t="s">
        <v>105</v>
      </c>
      <c r="E8" s="235" t="s">
        <v>265</v>
      </c>
      <c r="F8" s="102" t="s">
        <v>299</v>
      </c>
      <c r="G8" s="103" t="s">
        <v>300</v>
      </c>
      <c r="H8" s="103" t="s">
        <v>301</v>
      </c>
      <c r="I8" s="103" t="s">
        <v>65</v>
      </c>
      <c r="J8" s="103" t="s">
        <v>110</v>
      </c>
      <c r="K8" s="103" t="s">
        <v>67</v>
      </c>
      <c r="L8" s="103">
        <v>12</v>
      </c>
      <c r="M8" s="103" t="s">
        <v>90</v>
      </c>
      <c r="N8" s="103" t="s">
        <v>69</v>
      </c>
      <c r="O8" s="103" t="s">
        <v>269</v>
      </c>
      <c r="P8" s="65">
        <v>1</v>
      </c>
      <c r="Q8" s="65">
        <v>1</v>
      </c>
      <c r="R8" s="65">
        <v>1</v>
      </c>
      <c r="S8" s="65">
        <f t="shared" si="0"/>
        <v>3</v>
      </c>
      <c r="T8" s="65">
        <v>3</v>
      </c>
      <c r="U8" s="65">
        <v>1</v>
      </c>
      <c r="V8" s="65">
        <v>1</v>
      </c>
      <c r="W8" s="65">
        <v>1</v>
      </c>
      <c r="X8" s="65">
        <f>SUM(U8:W8)</f>
        <v>3</v>
      </c>
      <c r="Y8" s="65">
        <v>3</v>
      </c>
      <c r="Z8" s="65">
        <v>1</v>
      </c>
      <c r="AA8" s="65">
        <v>1</v>
      </c>
      <c r="AB8" s="65">
        <v>1</v>
      </c>
      <c r="AC8" s="65">
        <f>SUM(Z8:AB8)</f>
        <v>3</v>
      </c>
      <c r="AD8" s="65">
        <v>3</v>
      </c>
      <c r="AE8" s="74">
        <v>1</v>
      </c>
      <c r="AF8" s="74">
        <v>1</v>
      </c>
      <c r="AG8" s="239">
        <v>1</v>
      </c>
      <c r="AH8" s="309" t="s">
        <v>302</v>
      </c>
      <c r="AI8" s="307" t="s">
        <v>303</v>
      </c>
      <c r="AJ8" s="279" t="s">
        <v>304</v>
      </c>
      <c r="AK8" s="95">
        <f t="shared" si="1"/>
        <v>3</v>
      </c>
      <c r="AL8" s="312">
        <f t="shared" si="2"/>
        <v>3</v>
      </c>
      <c r="AM8" s="240" t="s">
        <v>305</v>
      </c>
      <c r="AN8" s="129" t="s">
        <v>99</v>
      </c>
      <c r="AO8" s="241">
        <v>1</v>
      </c>
      <c r="AP8" s="242">
        <v>1</v>
      </c>
      <c r="AQ8" s="242">
        <v>1</v>
      </c>
      <c r="AR8" s="279" t="s">
        <v>306</v>
      </c>
      <c r="AS8" s="238" t="s">
        <v>307</v>
      </c>
      <c r="AT8" s="238" t="s">
        <v>308</v>
      </c>
      <c r="AU8" s="243">
        <f t="shared" si="4"/>
        <v>3</v>
      </c>
      <c r="AV8" s="246">
        <f>AU8</f>
        <v>3</v>
      </c>
      <c r="AW8" s="244" t="s">
        <v>309</v>
      </c>
      <c r="AX8" s="68" t="s">
        <v>99</v>
      </c>
      <c r="AY8" s="288">
        <v>1</v>
      </c>
      <c r="AZ8" s="291">
        <v>1</v>
      </c>
      <c r="BA8" s="384">
        <v>1</v>
      </c>
      <c r="BB8" s="281" t="s">
        <v>278</v>
      </c>
      <c r="BC8" s="341">
        <v>1</v>
      </c>
      <c r="BD8" s="322" t="s">
        <v>99</v>
      </c>
      <c r="BE8" s="393" t="s">
        <v>279</v>
      </c>
      <c r="BF8" s="291">
        <v>1</v>
      </c>
      <c r="BG8" s="322" t="s">
        <v>99</v>
      </c>
      <c r="BH8" s="214" t="s">
        <v>280</v>
      </c>
      <c r="BI8" s="384">
        <v>1</v>
      </c>
      <c r="BJ8" s="258" t="s">
        <v>99</v>
      </c>
      <c r="BK8" s="398">
        <f t="shared" ref="BK7:BK12" si="7">SUM(AY8:BA8)</f>
        <v>3</v>
      </c>
      <c r="BL8" s="399">
        <f t="shared" si="5"/>
        <v>3</v>
      </c>
      <c r="BM8" s="214" t="s">
        <v>281</v>
      </c>
      <c r="BN8" s="74">
        <v>1</v>
      </c>
      <c r="BO8" s="74">
        <v>1</v>
      </c>
      <c r="BP8" s="74">
        <v>1</v>
      </c>
      <c r="BQ8" s="244"/>
      <c r="BR8" s="244"/>
      <c r="BS8" s="244"/>
      <c r="BT8" s="246">
        <f t="shared" si="6"/>
        <v>3</v>
      </c>
      <c r="BU8" s="246">
        <f>BT8</f>
        <v>3</v>
      </c>
      <c r="BV8" s="233">
        <f t="shared" si="3"/>
        <v>12</v>
      </c>
      <c r="BW8" s="233">
        <f>BV8</f>
        <v>12</v>
      </c>
      <c r="BX8" s="100"/>
      <c r="BY8" s="234"/>
    </row>
    <row r="9" spans="1:77" s="64" customFormat="1" ht="288.75">
      <c r="A9" s="103" t="s">
        <v>310</v>
      </c>
      <c r="B9" s="103" t="s">
        <v>311</v>
      </c>
      <c r="C9" s="103" t="s">
        <v>312</v>
      </c>
      <c r="D9" s="103" t="s">
        <v>105</v>
      </c>
      <c r="E9" s="103" t="s">
        <v>313</v>
      </c>
      <c r="F9" s="102" t="s">
        <v>314</v>
      </c>
      <c r="G9" s="102" t="s">
        <v>315</v>
      </c>
      <c r="H9" s="103" t="s">
        <v>316</v>
      </c>
      <c r="I9" s="103" t="s">
        <v>65</v>
      </c>
      <c r="J9" s="103" t="s">
        <v>110</v>
      </c>
      <c r="K9" s="103" t="s">
        <v>67</v>
      </c>
      <c r="L9" s="103">
        <v>2</v>
      </c>
      <c r="M9" s="103" t="s">
        <v>90</v>
      </c>
      <c r="N9" s="103" t="s">
        <v>69</v>
      </c>
      <c r="O9" s="103" t="s">
        <v>317</v>
      </c>
      <c r="P9" s="65">
        <v>0</v>
      </c>
      <c r="Q9" s="65">
        <v>0</v>
      </c>
      <c r="R9" s="65">
        <v>0</v>
      </c>
      <c r="S9" s="65">
        <f t="shared" si="0"/>
        <v>0</v>
      </c>
      <c r="T9" s="65">
        <v>0</v>
      </c>
      <c r="U9" s="65">
        <v>0</v>
      </c>
      <c r="V9" s="65">
        <v>0</v>
      </c>
      <c r="W9" s="65">
        <v>1</v>
      </c>
      <c r="X9" s="65">
        <f>W9</f>
        <v>1</v>
      </c>
      <c r="Y9" s="65">
        <v>1</v>
      </c>
      <c r="Z9" s="65">
        <v>0</v>
      </c>
      <c r="AA9" s="65">
        <v>0</v>
      </c>
      <c r="AB9" s="65">
        <v>0</v>
      </c>
      <c r="AC9" s="65">
        <v>0</v>
      </c>
      <c r="AD9" s="65"/>
      <c r="AE9" s="74">
        <v>1</v>
      </c>
      <c r="AF9" s="74">
        <v>1</v>
      </c>
      <c r="AG9" s="74">
        <v>1</v>
      </c>
      <c r="AH9" s="309" t="s">
        <v>318</v>
      </c>
      <c r="AI9" s="307" t="s">
        <v>319</v>
      </c>
      <c r="AJ9" s="307" t="s">
        <v>320</v>
      </c>
      <c r="AK9" s="95">
        <f t="shared" si="1"/>
        <v>3</v>
      </c>
      <c r="AL9" s="313">
        <f t="shared" si="2"/>
        <v>3</v>
      </c>
      <c r="AM9" s="247" t="s">
        <v>321</v>
      </c>
      <c r="AN9" s="96" t="s">
        <v>117</v>
      </c>
      <c r="AO9" s="245">
        <v>1</v>
      </c>
      <c r="AP9" s="242">
        <v>1</v>
      </c>
      <c r="AQ9" s="242">
        <v>1</v>
      </c>
      <c r="AR9" s="279" t="s">
        <v>322</v>
      </c>
      <c r="AS9" s="229" t="s">
        <v>323</v>
      </c>
      <c r="AT9" s="229" t="s">
        <v>324</v>
      </c>
      <c r="AU9" s="243">
        <f>SUM(AO9:AQ9)</f>
        <v>3</v>
      </c>
      <c r="AV9" s="246">
        <f>AU9</f>
        <v>3</v>
      </c>
      <c r="AW9" s="154" t="s">
        <v>325</v>
      </c>
      <c r="AX9" s="68" t="s">
        <v>117</v>
      </c>
      <c r="AY9" s="288">
        <v>1</v>
      </c>
      <c r="AZ9" s="291">
        <v>1</v>
      </c>
      <c r="BA9" s="384">
        <v>1</v>
      </c>
      <c r="BB9" s="154" t="s">
        <v>326</v>
      </c>
      <c r="BC9" s="341">
        <v>1</v>
      </c>
      <c r="BD9" s="322" t="s">
        <v>117</v>
      </c>
      <c r="BE9" s="393" t="s">
        <v>327</v>
      </c>
      <c r="BF9" s="291">
        <v>1</v>
      </c>
      <c r="BG9" s="322" t="s">
        <v>117</v>
      </c>
      <c r="BH9" s="361" t="s">
        <v>328</v>
      </c>
      <c r="BI9" s="384">
        <v>1</v>
      </c>
      <c r="BJ9" s="258" t="s">
        <v>117</v>
      </c>
      <c r="BK9" s="398">
        <f t="shared" si="7"/>
        <v>3</v>
      </c>
      <c r="BL9" s="399">
        <f t="shared" si="5"/>
        <v>3</v>
      </c>
      <c r="BM9" s="361" t="s">
        <v>329</v>
      </c>
      <c r="BN9" s="74">
        <v>1</v>
      </c>
      <c r="BO9" s="74">
        <v>1</v>
      </c>
      <c r="BP9" s="74">
        <v>1</v>
      </c>
      <c r="BQ9" s="177"/>
      <c r="BR9" s="177"/>
      <c r="BS9" s="177"/>
      <c r="BT9" s="246">
        <f t="shared" si="6"/>
        <v>3</v>
      </c>
      <c r="BU9" s="246">
        <f>BT9</f>
        <v>3</v>
      </c>
      <c r="BV9" s="233">
        <f t="shared" si="3"/>
        <v>12</v>
      </c>
      <c r="BW9" s="233">
        <f>BV9</f>
        <v>12</v>
      </c>
      <c r="BX9" s="248"/>
      <c r="BY9" s="244"/>
    </row>
    <row r="10" spans="1:77" s="64" customFormat="1" ht="318">
      <c r="A10" s="103" t="s">
        <v>310</v>
      </c>
      <c r="B10" s="103" t="s">
        <v>311</v>
      </c>
      <c r="C10" s="103" t="s">
        <v>312</v>
      </c>
      <c r="D10" s="103" t="s">
        <v>105</v>
      </c>
      <c r="E10" s="103" t="s">
        <v>313</v>
      </c>
      <c r="F10" s="102" t="s">
        <v>330</v>
      </c>
      <c r="G10" s="102" t="s">
        <v>331</v>
      </c>
      <c r="H10" s="103" t="s">
        <v>332</v>
      </c>
      <c r="I10" s="103" t="s">
        <v>65</v>
      </c>
      <c r="J10" s="103" t="s">
        <v>110</v>
      </c>
      <c r="K10" s="103" t="s">
        <v>67</v>
      </c>
      <c r="L10" s="103">
        <v>1</v>
      </c>
      <c r="M10" s="103" t="s">
        <v>90</v>
      </c>
      <c r="N10" s="103" t="s">
        <v>69</v>
      </c>
      <c r="O10" s="103" t="s">
        <v>317</v>
      </c>
      <c r="P10" s="65">
        <v>0</v>
      </c>
      <c r="Q10" s="65">
        <v>0</v>
      </c>
      <c r="R10" s="65">
        <v>0</v>
      </c>
      <c r="S10" s="65">
        <f t="shared" si="0"/>
        <v>0</v>
      </c>
      <c r="T10" s="65">
        <v>0</v>
      </c>
      <c r="U10" s="65">
        <v>0</v>
      </c>
      <c r="V10" s="65">
        <v>0</v>
      </c>
      <c r="W10" s="65">
        <v>1</v>
      </c>
      <c r="X10" s="65">
        <f>SUM(U10:W10)</f>
        <v>1</v>
      </c>
      <c r="Y10" s="65">
        <v>1</v>
      </c>
      <c r="Z10" s="65">
        <v>0</v>
      </c>
      <c r="AA10" s="65">
        <v>0</v>
      </c>
      <c r="AB10" s="65">
        <v>0</v>
      </c>
      <c r="AC10" s="65">
        <f>SUM(Z10:AB10)</f>
        <v>0</v>
      </c>
      <c r="AD10" s="65"/>
      <c r="AE10" s="74">
        <v>1</v>
      </c>
      <c r="AF10" s="74">
        <v>1</v>
      </c>
      <c r="AG10" s="74">
        <v>1</v>
      </c>
      <c r="AH10" s="306" t="s">
        <v>333</v>
      </c>
      <c r="AI10" s="307" t="s">
        <v>334</v>
      </c>
      <c r="AJ10" s="307" t="s">
        <v>335</v>
      </c>
      <c r="AK10" s="95">
        <f t="shared" si="1"/>
        <v>3</v>
      </c>
      <c r="AL10" s="313">
        <f t="shared" si="2"/>
        <v>3</v>
      </c>
      <c r="AM10" s="249" t="s">
        <v>336</v>
      </c>
      <c r="AN10" s="96" t="s">
        <v>211</v>
      </c>
      <c r="AO10" s="245">
        <v>1</v>
      </c>
      <c r="AP10" s="242">
        <v>1</v>
      </c>
      <c r="AQ10" s="242">
        <v>1</v>
      </c>
      <c r="AR10" s="279" t="s">
        <v>337</v>
      </c>
      <c r="AS10" s="238" t="s">
        <v>338</v>
      </c>
      <c r="AT10" s="238" t="s">
        <v>339</v>
      </c>
      <c r="AU10" s="243">
        <f t="shared" si="4"/>
        <v>3</v>
      </c>
      <c r="AV10" s="246">
        <f>AU10</f>
        <v>3</v>
      </c>
      <c r="AW10" s="254" t="s">
        <v>340</v>
      </c>
      <c r="AX10" s="68" t="s">
        <v>211</v>
      </c>
      <c r="AY10" s="288">
        <v>1</v>
      </c>
      <c r="AZ10" s="291">
        <v>1</v>
      </c>
      <c r="BA10" s="329">
        <v>1</v>
      </c>
      <c r="BB10" s="118" t="s">
        <v>341</v>
      </c>
      <c r="BC10" s="341">
        <v>1</v>
      </c>
      <c r="BD10" s="322" t="s">
        <v>211</v>
      </c>
      <c r="BE10" s="393" t="s">
        <v>342</v>
      </c>
      <c r="BF10" s="291">
        <v>1</v>
      </c>
      <c r="BG10" s="322" t="s">
        <v>211</v>
      </c>
      <c r="BH10" s="361" t="s">
        <v>343</v>
      </c>
      <c r="BI10" s="384">
        <v>1</v>
      </c>
      <c r="BJ10" s="258" t="s">
        <v>211</v>
      </c>
      <c r="BK10" s="398">
        <f t="shared" si="7"/>
        <v>3</v>
      </c>
      <c r="BL10" s="399">
        <f t="shared" si="5"/>
        <v>3</v>
      </c>
      <c r="BM10" s="361" t="s">
        <v>344</v>
      </c>
      <c r="BN10" s="74">
        <v>1</v>
      </c>
      <c r="BO10" s="74">
        <v>1</v>
      </c>
      <c r="BP10" s="74">
        <v>1</v>
      </c>
      <c r="BQ10" s="244"/>
      <c r="BR10" s="244"/>
      <c r="BS10" s="244"/>
      <c r="BT10" s="246">
        <f t="shared" si="6"/>
        <v>3</v>
      </c>
      <c r="BU10" s="246">
        <f>BT10</f>
        <v>3</v>
      </c>
      <c r="BV10" s="233">
        <f t="shared" si="3"/>
        <v>12</v>
      </c>
      <c r="BW10" s="233">
        <f>BV10</f>
        <v>12</v>
      </c>
      <c r="BX10" s="100"/>
      <c r="BY10" s="250"/>
    </row>
    <row r="11" spans="1:77" s="64" customFormat="1" ht="231">
      <c r="A11" s="103" t="s">
        <v>310</v>
      </c>
      <c r="B11" s="103" t="s">
        <v>311</v>
      </c>
      <c r="C11" s="103" t="s">
        <v>312</v>
      </c>
      <c r="D11" s="103" t="s">
        <v>105</v>
      </c>
      <c r="E11" s="103" t="s">
        <v>313</v>
      </c>
      <c r="F11" s="102" t="s">
        <v>345</v>
      </c>
      <c r="G11" s="102" t="s">
        <v>346</v>
      </c>
      <c r="H11" s="103" t="s">
        <v>347</v>
      </c>
      <c r="I11" s="103" t="s">
        <v>65</v>
      </c>
      <c r="J11" s="103" t="s">
        <v>110</v>
      </c>
      <c r="K11" s="103" t="s">
        <v>67</v>
      </c>
      <c r="L11" s="103">
        <v>127</v>
      </c>
      <c r="M11" s="103" t="s">
        <v>90</v>
      </c>
      <c r="N11" s="103" t="s">
        <v>69</v>
      </c>
      <c r="O11" s="103" t="s">
        <v>285</v>
      </c>
      <c r="P11" s="65">
        <v>0</v>
      </c>
      <c r="Q11" s="65">
        <v>0</v>
      </c>
      <c r="R11" s="65">
        <v>0</v>
      </c>
      <c r="S11" s="65">
        <f t="shared" si="0"/>
        <v>0</v>
      </c>
      <c r="T11" s="118">
        <v>0</v>
      </c>
      <c r="U11" s="65">
        <v>0</v>
      </c>
      <c r="V11" s="65">
        <v>0</v>
      </c>
      <c r="W11" s="65">
        <v>62</v>
      </c>
      <c r="X11" s="65">
        <f>SUM(U11:W11)</f>
        <v>62</v>
      </c>
      <c r="Y11" s="65">
        <v>57</v>
      </c>
      <c r="Z11" s="65">
        <v>0</v>
      </c>
      <c r="AA11" s="65">
        <v>0</v>
      </c>
      <c r="AB11" s="65">
        <v>0</v>
      </c>
      <c r="AC11" s="65">
        <f>SUM(Z11:AB11)</f>
        <v>0</v>
      </c>
      <c r="AD11" s="118"/>
      <c r="AE11" s="65">
        <v>11</v>
      </c>
      <c r="AF11" s="65">
        <v>11</v>
      </c>
      <c r="AG11" s="65">
        <v>11</v>
      </c>
      <c r="AH11" s="309" t="s">
        <v>348</v>
      </c>
      <c r="AI11" s="307" t="s">
        <v>349</v>
      </c>
      <c r="AJ11" s="307" t="s">
        <v>350</v>
      </c>
      <c r="AK11" s="314">
        <f t="shared" si="1"/>
        <v>33</v>
      </c>
      <c r="AL11" s="315">
        <f t="shared" si="2"/>
        <v>33</v>
      </c>
      <c r="AM11" s="247" t="s">
        <v>351</v>
      </c>
      <c r="AN11" s="96" t="s">
        <v>227</v>
      </c>
      <c r="AO11" s="232">
        <v>11</v>
      </c>
      <c r="AP11" s="135">
        <v>11</v>
      </c>
      <c r="AQ11" s="135">
        <v>11</v>
      </c>
      <c r="AR11" s="279" t="s">
        <v>352</v>
      </c>
      <c r="AS11" s="238" t="s">
        <v>353</v>
      </c>
      <c r="AT11" s="238" t="s">
        <v>354</v>
      </c>
      <c r="AU11" s="243">
        <f t="shared" si="4"/>
        <v>33</v>
      </c>
      <c r="AV11" s="243">
        <v>33</v>
      </c>
      <c r="AW11" s="254" t="s">
        <v>355</v>
      </c>
      <c r="AX11" s="68" t="s">
        <v>227</v>
      </c>
      <c r="AY11" s="286">
        <v>11</v>
      </c>
      <c r="AZ11" s="289">
        <v>10</v>
      </c>
      <c r="BA11" s="327">
        <v>10</v>
      </c>
      <c r="BB11" s="154" t="s">
        <v>356</v>
      </c>
      <c r="BC11" s="339">
        <v>11</v>
      </c>
      <c r="BD11" s="322" t="s">
        <v>227</v>
      </c>
      <c r="BE11" s="393" t="s">
        <v>357</v>
      </c>
      <c r="BF11" s="289">
        <v>10</v>
      </c>
      <c r="BG11" s="322" t="s">
        <v>227</v>
      </c>
      <c r="BH11" s="361" t="s">
        <v>358</v>
      </c>
      <c r="BI11" s="384">
        <v>10</v>
      </c>
      <c r="BJ11" s="258" t="s">
        <v>227</v>
      </c>
      <c r="BK11" s="398">
        <f t="shared" si="7"/>
        <v>31</v>
      </c>
      <c r="BL11" s="399">
        <f t="shared" si="5"/>
        <v>31</v>
      </c>
      <c r="BM11" s="361" t="s">
        <v>359</v>
      </c>
      <c r="BN11" s="177">
        <v>10</v>
      </c>
      <c r="BO11" s="177">
        <v>10</v>
      </c>
      <c r="BP11" s="177">
        <v>10</v>
      </c>
      <c r="BQ11" s="244"/>
      <c r="BR11" s="244"/>
      <c r="BS11" s="244"/>
      <c r="BT11" s="246">
        <f t="shared" si="6"/>
        <v>30</v>
      </c>
      <c r="BU11" s="244"/>
      <c r="BV11" s="65">
        <f t="shared" si="3"/>
        <v>127</v>
      </c>
      <c r="BW11" s="233">
        <f>BV11</f>
        <v>127</v>
      </c>
      <c r="BX11" s="183"/>
      <c r="BY11" s="251"/>
    </row>
    <row r="12" spans="1:77" s="64" customFormat="1" ht="213.75" customHeight="1">
      <c r="A12" s="103" t="s">
        <v>310</v>
      </c>
      <c r="B12" s="103" t="s">
        <v>311</v>
      </c>
      <c r="C12" s="103" t="s">
        <v>312</v>
      </c>
      <c r="D12" s="103" t="s">
        <v>105</v>
      </c>
      <c r="E12" s="103" t="s">
        <v>313</v>
      </c>
      <c r="F12" s="102" t="s">
        <v>360</v>
      </c>
      <c r="G12" s="102" t="s">
        <v>361</v>
      </c>
      <c r="H12" s="103" t="s">
        <v>362</v>
      </c>
      <c r="I12" s="103" t="s">
        <v>65</v>
      </c>
      <c r="J12" s="103" t="s">
        <v>110</v>
      </c>
      <c r="K12" s="103" t="s">
        <v>67</v>
      </c>
      <c r="L12" s="103">
        <v>12</v>
      </c>
      <c r="M12" s="103" t="s">
        <v>90</v>
      </c>
      <c r="N12" s="103" t="s">
        <v>69</v>
      </c>
      <c r="O12" s="103" t="s">
        <v>317</v>
      </c>
      <c r="P12" s="65">
        <v>1</v>
      </c>
      <c r="Q12" s="65">
        <v>1</v>
      </c>
      <c r="R12" s="65">
        <v>1</v>
      </c>
      <c r="S12" s="65">
        <f t="shared" si="0"/>
        <v>3</v>
      </c>
      <c r="T12" s="65">
        <v>3</v>
      </c>
      <c r="U12" s="65">
        <v>1</v>
      </c>
      <c r="V12" s="65">
        <v>1</v>
      </c>
      <c r="W12" s="65">
        <v>1</v>
      </c>
      <c r="X12" s="65">
        <f>SUM(U12:W12)</f>
        <v>3</v>
      </c>
      <c r="Y12" s="65">
        <v>1</v>
      </c>
      <c r="Z12" s="65">
        <v>1</v>
      </c>
      <c r="AA12" s="65">
        <v>1</v>
      </c>
      <c r="AB12" s="65">
        <v>1</v>
      </c>
      <c r="AC12" s="65">
        <f>SUM(Z12:AB12)</f>
        <v>3</v>
      </c>
      <c r="AD12" s="65">
        <v>3</v>
      </c>
      <c r="AE12" s="74">
        <v>1</v>
      </c>
      <c r="AF12" s="74">
        <v>1</v>
      </c>
      <c r="AG12" s="74">
        <v>1</v>
      </c>
      <c r="AH12" s="306" t="s">
        <v>363</v>
      </c>
      <c r="AI12" s="307" t="s">
        <v>364</v>
      </c>
      <c r="AJ12" s="307" t="s">
        <v>365</v>
      </c>
      <c r="AK12" s="314">
        <f>SUM(AE12:AG12)</f>
        <v>3</v>
      </c>
      <c r="AL12" s="315">
        <f t="shared" si="2"/>
        <v>3</v>
      </c>
      <c r="AM12" s="307" t="s">
        <v>366</v>
      </c>
      <c r="AN12" s="96" t="s">
        <v>242</v>
      </c>
      <c r="AO12" s="245">
        <v>1</v>
      </c>
      <c r="AP12" s="242">
        <v>1</v>
      </c>
      <c r="AQ12" s="242">
        <v>1</v>
      </c>
      <c r="AR12" s="279" t="s">
        <v>367</v>
      </c>
      <c r="AS12" s="238" t="s">
        <v>368</v>
      </c>
      <c r="AT12" s="229" t="s">
        <v>369</v>
      </c>
      <c r="AU12" s="243">
        <f t="shared" si="4"/>
        <v>3</v>
      </c>
      <c r="AV12" s="243">
        <v>3</v>
      </c>
      <c r="AW12" s="255" t="s">
        <v>370</v>
      </c>
      <c r="AX12" s="68" t="s">
        <v>242</v>
      </c>
      <c r="AY12" s="288">
        <v>1</v>
      </c>
      <c r="AZ12" s="291">
        <v>1</v>
      </c>
      <c r="BA12" s="329">
        <v>1</v>
      </c>
      <c r="BB12" s="154" t="s">
        <v>371</v>
      </c>
      <c r="BC12" s="341">
        <v>1</v>
      </c>
      <c r="BD12" s="322" t="s">
        <v>242</v>
      </c>
      <c r="BE12" s="393" t="s">
        <v>372</v>
      </c>
      <c r="BF12" s="291">
        <v>1</v>
      </c>
      <c r="BG12" s="322" t="s">
        <v>242</v>
      </c>
      <c r="BH12" s="393" t="s">
        <v>373</v>
      </c>
      <c r="BI12" s="384">
        <v>1</v>
      </c>
      <c r="BJ12" s="258" t="s">
        <v>242</v>
      </c>
      <c r="BK12" s="398">
        <f t="shared" si="7"/>
        <v>3</v>
      </c>
      <c r="BL12" s="399">
        <f t="shared" si="5"/>
        <v>3</v>
      </c>
      <c r="BM12" s="361" t="s">
        <v>374</v>
      </c>
      <c r="BN12" s="74">
        <v>1</v>
      </c>
      <c r="BO12" s="74">
        <v>1</v>
      </c>
      <c r="BP12" s="74">
        <v>1</v>
      </c>
      <c r="BQ12" s="244"/>
      <c r="BR12" s="244"/>
      <c r="BS12" s="244"/>
      <c r="BT12" s="246">
        <f t="shared" si="6"/>
        <v>3</v>
      </c>
      <c r="BU12" s="244"/>
      <c r="BV12" s="233">
        <f t="shared" si="3"/>
        <v>12</v>
      </c>
      <c r="BW12" s="233">
        <f>BV12</f>
        <v>12</v>
      </c>
      <c r="BX12" s="100"/>
      <c r="BY12" s="252"/>
    </row>
    <row r="13" spans="1:77">
      <c r="AM13" s="316"/>
    </row>
  </sheetData>
  <mergeCells count="23">
    <mergeCell ref="BN3:BP4"/>
    <mergeCell ref="BQ3:BV3"/>
    <mergeCell ref="AH4:AJ4"/>
    <mergeCell ref="AK4:AN4"/>
    <mergeCell ref="AR4:AT4"/>
    <mergeCell ref="AU4:AW4"/>
    <mergeCell ref="BB4:BH4"/>
    <mergeCell ref="BK4:BM4"/>
    <mergeCell ref="BQ4:BS4"/>
    <mergeCell ref="BT4:BV4"/>
    <mergeCell ref="AH3:AN3"/>
    <mergeCell ref="AO3:AQ4"/>
    <mergeCell ref="AR3:AW3"/>
    <mergeCell ref="AY3:BA4"/>
    <mergeCell ref="BB3:BM3"/>
    <mergeCell ref="AE3:AG4"/>
    <mergeCell ref="A1:C3"/>
    <mergeCell ref="AC4:AD4"/>
    <mergeCell ref="P4:R4"/>
    <mergeCell ref="S4:T4"/>
    <mergeCell ref="U4:W4"/>
    <mergeCell ref="X4:Y4"/>
    <mergeCell ref="Z4:AB4"/>
  </mergeCells>
  <phoneticPr fontId="11" type="noConversion"/>
  <hyperlinks>
    <hyperlink ref="AN6" r:id="rId1" xr:uid="{431AE091-B3D6-478F-93D6-9062325C9417}"/>
    <hyperlink ref="AN7" r:id="rId2" xr:uid="{E5B0C6C5-3340-4ED2-A2E8-A90B3D9DF3E6}"/>
    <hyperlink ref="AN8" r:id="rId3" xr:uid="{B95CD58C-C955-48E8-BECF-A378518DC7F9}"/>
    <hyperlink ref="AN12" r:id="rId4" xr:uid="{816F3BBE-AD6B-4C94-B9D3-4F498804F1D3}"/>
    <hyperlink ref="AN11" r:id="rId5" xr:uid="{BB87A2E0-1032-4FE2-A766-112EB3867DBA}"/>
    <hyperlink ref="AN9" r:id="rId6" xr:uid="{32FE691A-B1EC-45BE-A287-2BFD7379F84F}"/>
    <hyperlink ref="AN10" r:id="rId7" xr:uid="{256B2652-9A23-4730-907A-EDDF97A66240}"/>
    <hyperlink ref="AX10" r:id="rId8" display="https://365and.sharepoint.com/:f:/r/sites/PL-PLANEACION/Documentos compartidos/Planeaci%C3%B3n/2026/Instrumentos de planeaci%C3%B3n (formulaci%C3%B3n y seguimiento)/Plan de Acci%C3%B3n Institucional - PAI MIPG/Seguimiento/Trimestre II/Soportes/SDSCD/Fila 10?csf=1&amp;web=1&amp;e=f7lmoZ" xr:uid="{81DD2B02-6F5F-4492-99EE-F6017117989F}"/>
    <hyperlink ref="AX11" r:id="rId9" display="https://365and.sharepoint.com/:f:/r/sites/PL-PLANEACION/Documentos compartidos/Planeaci%C3%B3n/2026/Instrumentos de planeaci%C3%B3n (formulaci%C3%B3n y seguimiento)/Plan de Acci%C3%B3n Institucional - PAI MIPG/Seguimiento/Trimestre II/Soportes/SDSCD/Fila 11?csf=1&amp;web=1&amp;e=biDMCh" xr:uid="{E828E5E7-FCEA-4CCC-AB06-34D1978F537D}"/>
    <hyperlink ref="AX12" r:id="rId10" display="https://365and.sharepoint.com/:f:/r/sites/PL-PLANEACION/Documentos compartidos/Planeaci%C3%B3n/2026/Instrumentos de planeaci%C3%B3n (formulaci%C3%B3n y seguimiento)/Plan de Acci%C3%B3n Institucional - PAI MIPG/Seguimiento/Trimestre II/Soportes/SDSCD/Fila 12?csf=1&amp;web=1&amp;e=5bUJhA" xr:uid="{50E00FCD-CD35-4D2A-9281-B98B872A10FB}"/>
    <hyperlink ref="AX9" r:id="rId11" display="https://365and.sharepoint.com/:f:/r/sites/PL-PLANEACION/Documentos compartidos/Planeaci%C3%B3n/2026/Instrumentos de planeaci%C3%B3n (formulaci%C3%B3n y seguimiento)/Plan de Acci%C3%B3n Institucional - PAI MIPG/Seguimiento/Trimestre II/Soportes/SDSCD/Fila 9?csf=1&amp;web=1&amp;e=bIaTgp" xr:uid="{AC7B4295-A160-4A16-9B8A-7CF701C6968C}"/>
    <hyperlink ref="AX8" r:id="rId12" display="https://365and.sharepoint.com/:f:/r/sites/PL-PLANEACION/Documentos compartidos/Planeaci%C3%B3n/2026/Instrumentos de planeaci%C3%B3n (formulaci%C3%B3n y seguimiento)/Plan de Acci%C3%B3n Institucional - PAI MIPG/Seguimiento/Trimestre II/Soportes/SDSCD/Fila 8?csf=1&amp;web=1&amp;e=SHs7fT" xr:uid="{06DAA019-A6DD-49D8-9D14-DD7BA08A0439}"/>
    <hyperlink ref="AX7" r:id="rId13" display="https://365and.sharepoint.com/:f:/r/sites/PL-PLANEACION/Documentos compartidos/Planeaci%C3%B3n/2026/Instrumentos de planeaci%C3%B3n (formulaci%C3%B3n y seguimiento)/Plan de Acci%C3%B3n Institucional - PAI MIPG/Seguimiento/Trimestre II/Soportes/SDSCD/Fila 7?csf=1&amp;web=1&amp;e=tPd6d8" xr:uid="{99E62414-3AD8-42AF-8C43-F9ED6CDAF4CE}"/>
    <hyperlink ref="AX6" r:id="rId14" display="https://365and.sharepoint.com/:f:/r/sites/PL-PLANEACION/Documentos compartidos/Planeaci%C3%B3n/2026/Instrumentos de planeaci%C3%B3n (formulaci%C3%B3n y seguimiento)/Plan de Acci%C3%B3n Institucional - PAI MIPG/Seguimiento/Trimestre II/Soportes/SDSCD/Fila 6?csf=1&amp;web=1&amp;e=7h322a" xr:uid="{26B2FDA0-E70B-4EED-9874-B1CDD5FF410F}"/>
    <hyperlink ref="BD6" r:id="rId15" xr:uid="{A87913C9-6DA2-483A-8405-16B25FA00DE0}"/>
    <hyperlink ref="BD7" r:id="rId16" xr:uid="{A467CED7-F88F-4216-A03D-B44F645ED2E4}"/>
    <hyperlink ref="BD8" r:id="rId17" xr:uid="{1F2B3A99-3A72-47BB-8ACF-23F29FA63741}"/>
    <hyperlink ref="BD9" r:id="rId18" xr:uid="{B45B5166-E5E8-4F14-B1EA-35DB8C2ACEA8}"/>
    <hyperlink ref="BD10" r:id="rId19" xr:uid="{67DEF59C-5B62-47DD-A6FB-98F3572AB194}"/>
    <hyperlink ref="BD11" r:id="rId20" xr:uid="{D5C9961A-C9FA-4EF2-8F14-C0B2671AC7AF}"/>
    <hyperlink ref="BD12" r:id="rId21" xr:uid="{F51A46FE-4162-4F7E-9092-1C53CF093E9D}"/>
    <hyperlink ref="BG6" r:id="rId22" xr:uid="{DDDCD52F-8628-4F76-BD51-E538A95466E7}"/>
    <hyperlink ref="BG7" r:id="rId23" xr:uid="{5B22B5CB-A948-4C28-A9B2-AA0A9DD6C4C9}"/>
    <hyperlink ref="BG8" r:id="rId24" xr:uid="{B4E644D8-3E77-4EF4-A1A6-C936D61DC7D2}"/>
    <hyperlink ref="BG9" r:id="rId25" xr:uid="{B48978E4-4D0D-4106-86A9-1542AA36E16D}"/>
    <hyperlink ref="BG10" r:id="rId26" xr:uid="{6A92058A-3D9B-4C9D-8FA5-8213972A0D72}"/>
    <hyperlink ref="BG11" r:id="rId27" xr:uid="{7EF25B98-827C-4B2C-BD7F-A36596D1BB38}"/>
    <hyperlink ref="BG12" r:id="rId28" xr:uid="{FE32F07A-7E14-4541-B639-90347FF1F2A5}"/>
    <hyperlink ref="BJ6" r:id="rId29" xr:uid="{2C654E8D-09B2-42EC-9BD6-8E012D388688}"/>
    <hyperlink ref="BJ7" r:id="rId30" xr:uid="{76D6AE41-878B-4156-8788-08EC776C5B8E}"/>
    <hyperlink ref="BJ8" r:id="rId31" xr:uid="{8BA63532-471E-4984-8375-934F287F0046}"/>
    <hyperlink ref="BJ9" r:id="rId32" xr:uid="{40CA4853-A1F2-4631-8238-4E32D5695F06}"/>
    <hyperlink ref="BJ10" r:id="rId33" xr:uid="{2D7BB322-7959-4BC2-99FC-89E1B773D3F2}"/>
    <hyperlink ref="BJ11" r:id="rId34" xr:uid="{CF342E5B-0423-4AE1-BD16-B0E404A5DBE3}"/>
    <hyperlink ref="BJ12" r:id="rId35" xr:uid="{4A77D48A-515A-4F91-96AA-15B67CC96B4E}"/>
  </hyperlinks>
  <pageMargins left="0.7" right="0.7" top="0.75" bottom="0.75" header="0.3" footer="0.3"/>
  <pageSetup orientation="portrait" r:id="rId36"/>
  <drawing r:id="rId37"/>
  <legacyDrawing r:id="rId3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1E5F0-F9C5-4906-8A9B-3D1C451D78EE}">
  <sheetPr filterMode="1">
    <tabColor theme="8" tint="0.39997558519241921"/>
    <pageSetUpPr fitToPage="1"/>
  </sheetPr>
  <dimension ref="A1:BJ20"/>
  <sheetViews>
    <sheetView topLeftCell="AQ14" zoomScale="70" zoomScaleNormal="70" workbookViewId="0">
      <selection activeCell="AX17" sqref="AX17"/>
    </sheetView>
  </sheetViews>
  <sheetFormatPr defaultColWidth="10" defaultRowHeight="15"/>
  <cols>
    <col min="1" max="1" width="19.7109375" customWidth="1"/>
    <col min="2" max="2" width="15.140625" customWidth="1"/>
    <col min="3" max="3" width="24.85546875" customWidth="1"/>
    <col min="4" max="4" width="20.42578125" customWidth="1"/>
    <col min="5" max="5" width="16.140625" customWidth="1"/>
    <col min="6" max="6" width="33.42578125" customWidth="1"/>
    <col min="7" max="7" width="26.85546875" hidden="1" customWidth="1"/>
    <col min="8" max="8" width="20.7109375" hidden="1" customWidth="1"/>
    <col min="9" max="9" width="12.140625" hidden="1" customWidth="1"/>
    <col min="10" max="10" width="12" hidden="1" customWidth="1"/>
    <col min="11" max="11" width="10.85546875" hidden="1" customWidth="1"/>
    <col min="12" max="12" width="7.28515625" hidden="1" customWidth="1"/>
    <col min="13" max="13" width="8" hidden="1" customWidth="1"/>
    <col min="14" max="14" width="9.42578125" hidden="1" customWidth="1"/>
    <col min="15" max="15" width="22.85546875" customWidth="1"/>
    <col min="16" max="16" width="10.42578125" hidden="1" customWidth="1"/>
    <col min="17" max="18" width="0" hidden="1" customWidth="1"/>
    <col min="19" max="19" width="30.42578125" hidden="1" customWidth="1"/>
    <col min="20" max="20" width="30.85546875" hidden="1" customWidth="1"/>
    <col min="21" max="21" width="50.42578125" hidden="1" customWidth="1"/>
    <col min="22" max="23" width="8.42578125" hidden="1" customWidth="1"/>
    <col min="24" max="24" width="73.7109375" hidden="1" customWidth="1"/>
    <col min="25" max="25" width="25.140625" hidden="1" customWidth="1"/>
    <col min="26" max="26" width="6" hidden="1" customWidth="1"/>
    <col min="27" max="27" width="5.85546875" hidden="1" customWidth="1"/>
    <col min="28" max="28" width="4.7109375" hidden="1" customWidth="1"/>
    <col min="29" max="29" width="58.85546875" hidden="1" customWidth="1"/>
    <col min="30" max="30" width="52.7109375" hidden="1" customWidth="1"/>
    <col min="31" max="31" width="60.42578125" hidden="1" customWidth="1"/>
    <col min="32" max="33" width="10.140625" hidden="1" customWidth="1"/>
    <col min="34" max="34" width="65.85546875" hidden="1" customWidth="1"/>
    <col min="35" max="35" width="14.7109375" hidden="1" customWidth="1"/>
    <col min="38" max="38" width="11.7109375" customWidth="1"/>
    <col min="39" max="39" width="75.42578125" customWidth="1"/>
    <col min="40" max="42" width="11.7109375" customWidth="1"/>
    <col min="43" max="43" width="98" customWidth="1"/>
    <col min="44" max="44" width="11.7109375" customWidth="1"/>
    <col min="45" max="45" width="101" customWidth="1"/>
    <col min="46" max="46" width="12" customWidth="1"/>
    <col min="47" max="47" width="101" customWidth="1"/>
    <col min="48" max="48" width="13.85546875" customWidth="1"/>
    <col min="49" max="49" width="12.42578125" customWidth="1"/>
    <col min="50" max="50" width="77.42578125" customWidth="1"/>
    <col min="52" max="52" width="11.140625" customWidth="1"/>
    <col min="53" max="53" width="10.42578125" customWidth="1"/>
    <col min="54" max="54" width="16.5703125" customWidth="1"/>
    <col min="55" max="55" width="17.28515625" customWidth="1"/>
    <col min="56" max="56" width="18.5703125" customWidth="1"/>
    <col min="57" max="57" width="14" customWidth="1"/>
    <col min="58" max="58" width="21.85546875" customWidth="1"/>
    <col min="59" max="59" width="13.7109375" customWidth="1"/>
    <col min="60" max="60" width="11.7109375" customWidth="1"/>
    <col min="61" max="61" width="16.28515625" customWidth="1"/>
    <col min="62" max="62" width="39.42578125" style="54" customWidth="1"/>
  </cols>
  <sheetData>
    <row r="1" spans="1:62" ht="14.45" customHeight="1">
      <c r="A1" s="410" t="s">
        <v>1</v>
      </c>
      <c r="B1" s="410"/>
      <c r="C1" s="410"/>
      <c r="D1" s="410"/>
      <c r="E1" s="410"/>
      <c r="F1" s="410"/>
      <c r="G1" s="410"/>
      <c r="H1" s="410"/>
      <c r="I1" s="410"/>
      <c r="J1" s="410"/>
      <c r="K1" s="410"/>
      <c r="L1" s="410"/>
      <c r="M1" s="410"/>
      <c r="N1" s="410"/>
      <c r="O1" s="410"/>
      <c r="P1" s="410"/>
      <c r="Q1" s="410"/>
      <c r="R1" s="410"/>
      <c r="S1" s="410"/>
      <c r="T1" s="410"/>
      <c r="U1" s="410"/>
      <c r="V1" s="410"/>
      <c r="W1" s="410"/>
      <c r="X1" s="410"/>
      <c r="Y1" s="410"/>
      <c r="Z1" s="410"/>
      <c r="AA1" s="410"/>
      <c r="AB1" s="410"/>
      <c r="AC1" s="410"/>
      <c r="AD1" s="410"/>
      <c r="AE1" s="410"/>
      <c r="AF1" s="410"/>
      <c r="AG1" s="410"/>
      <c r="AH1" s="410"/>
      <c r="AI1" s="410"/>
      <c r="AJ1" s="410"/>
      <c r="AK1" s="410"/>
      <c r="AL1" s="410"/>
      <c r="AM1" s="410"/>
      <c r="AN1" s="410"/>
      <c r="AO1" s="410"/>
      <c r="AP1" s="410"/>
      <c r="AQ1" s="410"/>
      <c r="AR1" s="410"/>
      <c r="AS1" s="410"/>
      <c r="AT1" s="410"/>
      <c r="AU1" s="410"/>
      <c r="AV1" s="410"/>
      <c r="AW1" s="410"/>
      <c r="AX1" s="410"/>
      <c r="AY1" s="410"/>
      <c r="AZ1" s="410"/>
      <c r="BA1" s="410"/>
      <c r="BB1" s="410"/>
      <c r="BC1" s="410"/>
      <c r="BD1" s="410"/>
      <c r="BE1" s="410"/>
      <c r="BF1" s="410"/>
      <c r="BG1" s="410"/>
      <c r="BH1" s="410"/>
      <c r="BI1" s="410"/>
      <c r="BJ1" s="410"/>
    </row>
    <row r="2" spans="1:62" ht="49.5" customHeight="1">
      <c r="A2" s="410"/>
      <c r="B2" s="410"/>
      <c r="C2" s="410"/>
      <c r="D2" s="410"/>
      <c r="E2" s="410"/>
      <c r="F2" s="410"/>
      <c r="G2" s="410"/>
      <c r="H2" s="410"/>
      <c r="I2" s="410"/>
      <c r="J2" s="410"/>
      <c r="K2" s="410"/>
      <c r="L2" s="410"/>
      <c r="M2" s="410"/>
      <c r="N2" s="410"/>
      <c r="O2" s="410"/>
      <c r="P2" s="410"/>
      <c r="Q2" s="410"/>
      <c r="R2" s="410"/>
      <c r="S2" s="410"/>
      <c r="T2" s="410"/>
      <c r="U2" s="410"/>
      <c r="V2" s="410"/>
      <c r="W2" s="410"/>
      <c r="X2" s="410"/>
      <c r="Y2" s="410"/>
      <c r="Z2" s="410"/>
      <c r="AA2" s="410"/>
      <c r="AB2" s="410"/>
      <c r="AC2" s="410"/>
      <c r="AD2" s="410"/>
      <c r="AE2" s="410"/>
      <c r="AF2" s="410"/>
      <c r="AG2" s="410"/>
      <c r="AH2" s="410"/>
      <c r="AI2" s="410"/>
      <c r="AJ2" s="410"/>
      <c r="AK2" s="410"/>
      <c r="AL2" s="410"/>
      <c r="AM2" s="410"/>
      <c r="AN2" s="410"/>
      <c r="AO2" s="410"/>
      <c r="AP2" s="410"/>
      <c r="AQ2" s="410"/>
      <c r="AR2" s="410"/>
      <c r="AS2" s="410"/>
      <c r="AT2" s="410"/>
      <c r="AU2" s="410"/>
      <c r="AV2" s="410"/>
      <c r="AW2" s="410"/>
      <c r="AX2" s="410"/>
      <c r="AY2" s="410"/>
      <c r="AZ2" s="410"/>
      <c r="BA2" s="410"/>
      <c r="BB2" s="410"/>
      <c r="BC2" s="410"/>
      <c r="BD2" s="410"/>
      <c r="BE2" s="410"/>
      <c r="BF2" s="410"/>
      <c r="BG2" s="410"/>
      <c r="BH2" s="410"/>
      <c r="BI2" s="410"/>
      <c r="BJ2" s="410"/>
    </row>
    <row r="3" spans="1:62" ht="14.45" customHeight="1">
      <c r="A3" s="411"/>
      <c r="B3" s="411"/>
      <c r="C3" s="411"/>
      <c r="D3" s="411"/>
      <c r="E3" s="411"/>
      <c r="F3" s="411"/>
      <c r="G3" s="411"/>
      <c r="H3" s="411"/>
      <c r="I3" s="411"/>
      <c r="J3" s="411"/>
      <c r="K3" s="411"/>
      <c r="L3" s="411"/>
      <c r="M3" s="411"/>
      <c r="N3" s="411"/>
      <c r="O3" s="412"/>
      <c r="P3" s="408" t="s">
        <v>2</v>
      </c>
      <c r="Q3" s="408"/>
      <c r="R3" s="408"/>
      <c r="S3" s="415" t="s">
        <v>3</v>
      </c>
      <c r="T3" s="416"/>
      <c r="U3" s="416"/>
      <c r="V3" s="416"/>
      <c r="W3" s="416"/>
      <c r="X3" s="416"/>
      <c r="Y3" s="417"/>
      <c r="Z3" s="408" t="s">
        <v>2</v>
      </c>
      <c r="AA3" s="408"/>
      <c r="AB3" s="408"/>
      <c r="AC3" s="409" t="s">
        <v>3</v>
      </c>
      <c r="AD3" s="409"/>
      <c r="AE3" s="409"/>
      <c r="AF3" s="409"/>
      <c r="AG3" s="409"/>
      <c r="AH3" s="409"/>
      <c r="AI3" s="62"/>
      <c r="AJ3" s="408" t="s">
        <v>2</v>
      </c>
      <c r="AK3" s="408"/>
      <c r="AL3" s="408"/>
      <c r="AM3" s="409" t="s">
        <v>3</v>
      </c>
      <c r="AN3" s="409"/>
      <c r="AO3" s="409"/>
      <c r="AP3" s="409"/>
      <c r="AQ3" s="409"/>
      <c r="AR3" s="409"/>
      <c r="AS3" s="409"/>
      <c r="AT3" s="409"/>
      <c r="AU3" s="409"/>
      <c r="AV3" s="409"/>
      <c r="AW3" s="409"/>
      <c r="AX3" s="409"/>
      <c r="AY3" s="408" t="s">
        <v>2</v>
      </c>
      <c r="AZ3" s="408"/>
      <c r="BA3" s="408"/>
      <c r="BB3" s="409" t="s">
        <v>3</v>
      </c>
      <c r="BC3" s="409"/>
      <c r="BD3" s="409"/>
      <c r="BE3" s="409"/>
      <c r="BF3" s="409"/>
      <c r="BG3" s="409"/>
    </row>
    <row r="4" spans="1:62">
      <c r="A4" s="413"/>
      <c r="B4" s="413"/>
      <c r="C4" s="413"/>
      <c r="D4" s="413"/>
      <c r="E4" s="413"/>
      <c r="F4" s="413"/>
      <c r="G4" s="413"/>
      <c r="H4" s="413"/>
      <c r="I4" s="413"/>
      <c r="J4" s="413"/>
      <c r="K4" s="413"/>
      <c r="L4" s="413"/>
      <c r="M4" s="413"/>
      <c r="N4" s="413"/>
      <c r="O4" s="414"/>
      <c r="P4" s="408"/>
      <c r="Q4" s="408"/>
      <c r="R4" s="408"/>
      <c r="S4" s="415" t="s">
        <v>4</v>
      </c>
      <c r="T4" s="416"/>
      <c r="U4" s="416"/>
      <c r="V4" s="409" t="s">
        <v>5</v>
      </c>
      <c r="W4" s="409"/>
      <c r="X4" s="409"/>
      <c r="Y4" s="409"/>
      <c r="Z4" s="408"/>
      <c r="AA4" s="408"/>
      <c r="AB4" s="408"/>
      <c r="AC4" s="409" t="s">
        <v>4</v>
      </c>
      <c r="AD4" s="409"/>
      <c r="AE4" s="409"/>
      <c r="AF4" s="409" t="s">
        <v>5</v>
      </c>
      <c r="AG4" s="409"/>
      <c r="AH4" s="409"/>
      <c r="AI4" s="62"/>
      <c r="AJ4" s="408"/>
      <c r="AK4" s="408"/>
      <c r="AL4" s="408"/>
      <c r="AM4" s="409" t="s">
        <v>4</v>
      </c>
      <c r="AN4" s="409"/>
      <c r="AO4" s="409"/>
      <c r="AP4" s="409"/>
      <c r="AQ4" s="409"/>
      <c r="AR4" s="409"/>
      <c r="AS4" s="409"/>
      <c r="AT4" s="62"/>
      <c r="AU4" s="62"/>
      <c r="AV4" s="409" t="s">
        <v>5</v>
      </c>
      <c r="AW4" s="409"/>
      <c r="AX4" s="409"/>
      <c r="AY4" s="408"/>
      <c r="AZ4" s="408"/>
      <c r="BA4" s="408"/>
      <c r="BB4" s="409" t="s">
        <v>4</v>
      </c>
      <c r="BC4" s="409"/>
      <c r="BD4" s="409"/>
      <c r="BE4" s="409" t="s">
        <v>5</v>
      </c>
      <c r="BF4" s="409"/>
      <c r="BG4" s="409"/>
    </row>
    <row r="5" spans="1:62" ht="45.75">
      <c r="A5" s="22" t="s">
        <v>6</v>
      </c>
      <c r="B5" s="6" t="s">
        <v>7</v>
      </c>
      <c r="C5" s="6" t="s">
        <v>8</v>
      </c>
      <c r="D5" s="6" t="s">
        <v>9</v>
      </c>
      <c r="E5" s="7" t="s">
        <v>127</v>
      </c>
      <c r="F5" s="7" t="s">
        <v>11</v>
      </c>
      <c r="G5" s="7" t="s">
        <v>12</v>
      </c>
      <c r="H5" s="7" t="s">
        <v>13</v>
      </c>
      <c r="I5" s="7" t="s">
        <v>14</v>
      </c>
      <c r="J5" s="7" t="s">
        <v>15</v>
      </c>
      <c r="K5" s="7" t="s">
        <v>16</v>
      </c>
      <c r="L5" s="7" t="s">
        <v>17</v>
      </c>
      <c r="M5" s="7" t="s">
        <v>18</v>
      </c>
      <c r="N5" s="7" t="s">
        <v>19</v>
      </c>
      <c r="O5" s="7" t="s">
        <v>20</v>
      </c>
      <c r="P5" s="8" t="s">
        <v>21</v>
      </c>
      <c r="Q5" s="8" t="s">
        <v>22</v>
      </c>
      <c r="R5" s="8" t="s">
        <v>23</v>
      </c>
      <c r="S5" s="8" t="s">
        <v>21</v>
      </c>
      <c r="T5" s="8" t="s">
        <v>22</v>
      </c>
      <c r="U5" s="8" t="s">
        <v>23</v>
      </c>
      <c r="V5" s="8" t="s">
        <v>24</v>
      </c>
      <c r="W5" s="8" t="s">
        <v>25</v>
      </c>
      <c r="X5" s="8" t="s">
        <v>37</v>
      </c>
      <c r="Y5" s="8" t="s">
        <v>38</v>
      </c>
      <c r="Z5" s="8" t="s">
        <v>26</v>
      </c>
      <c r="AA5" s="8" t="s">
        <v>27</v>
      </c>
      <c r="AB5" s="8" t="s">
        <v>28</v>
      </c>
      <c r="AC5" s="8" t="s">
        <v>26</v>
      </c>
      <c r="AD5" s="8" t="s">
        <v>27</v>
      </c>
      <c r="AE5" s="8" t="s">
        <v>28</v>
      </c>
      <c r="AF5" s="8" t="s">
        <v>29</v>
      </c>
      <c r="AG5" s="8" t="s">
        <v>30</v>
      </c>
      <c r="AH5" s="8" t="s">
        <v>39</v>
      </c>
      <c r="AI5" s="8" t="s">
        <v>38</v>
      </c>
      <c r="AJ5" s="8" t="s">
        <v>31</v>
      </c>
      <c r="AK5" s="8" t="s">
        <v>32</v>
      </c>
      <c r="AL5" s="8" t="s">
        <v>33</v>
      </c>
      <c r="AM5" s="8" t="s">
        <v>31</v>
      </c>
      <c r="AN5" s="10" t="s">
        <v>129</v>
      </c>
      <c r="AO5" s="10" t="s">
        <v>41</v>
      </c>
      <c r="AP5" s="8" t="s">
        <v>32</v>
      </c>
      <c r="AQ5" s="10" t="s">
        <v>42</v>
      </c>
      <c r="AR5" s="10" t="s">
        <v>43</v>
      </c>
      <c r="AS5" s="8" t="s">
        <v>33</v>
      </c>
      <c r="AT5" s="10" t="s">
        <v>375</v>
      </c>
      <c r="AU5" s="8" t="s">
        <v>45</v>
      </c>
      <c r="AV5" s="8" t="s">
        <v>34</v>
      </c>
      <c r="AW5" s="8" t="s">
        <v>35</v>
      </c>
      <c r="AX5" s="8" t="s">
        <v>47</v>
      </c>
      <c r="AY5" s="8" t="s">
        <v>48</v>
      </c>
      <c r="AZ5" s="8" t="s">
        <v>49</v>
      </c>
      <c r="BA5" s="9" t="s">
        <v>50</v>
      </c>
      <c r="BB5" s="8" t="s">
        <v>48</v>
      </c>
      <c r="BC5" s="8" t="s">
        <v>49</v>
      </c>
      <c r="BD5" s="9" t="s">
        <v>50</v>
      </c>
      <c r="BE5" s="8" t="s">
        <v>51</v>
      </c>
      <c r="BF5" s="10" t="s">
        <v>52</v>
      </c>
      <c r="BG5" s="11" t="s">
        <v>54</v>
      </c>
      <c r="BH5" s="11" t="s">
        <v>55</v>
      </c>
      <c r="BI5" s="12" t="s">
        <v>376</v>
      </c>
      <c r="BJ5" s="12" t="s">
        <v>56</v>
      </c>
    </row>
    <row r="6" spans="1:62" ht="101.25">
      <c r="A6" s="16" t="s">
        <v>57</v>
      </c>
      <c r="B6" s="194" t="s">
        <v>58</v>
      </c>
      <c r="C6" s="194" t="s">
        <v>132</v>
      </c>
      <c r="D6" s="194" t="s">
        <v>85</v>
      </c>
      <c r="E6" s="194" t="s">
        <v>377</v>
      </c>
      <c r="F6" s="195" t="s">
        <v>378</v>
      </c>
      <c r="G6" s="194" t="s">
        <v>379</v>
      </c>
      <c r="H6" s="194" t="s">
        <v>380</v>
      </c>
      <c r="I6" s="194" t="s">
        <v>65</v>
      </c>
      <c r="J6" s="194" t="s">
        <v>381</v>
      </c>
      <c r="K6" s="194" t="s">
        <v>67</v>
      </c>
      <c r="L6" s="194">
        <v>1</v>
      </c>
      <c r="M6" s="195" t="s">
        <v>90</v>
      </c>
      <c r="N6" s="194" t="s">
        <v>68</v>
      </c>
      <c r="O6" s="194" t="s">
        <v>382</v>
      </c>
      <c r="P6" s="199">
        <v>0.5</v>
      </c>
      <c r="Q6" s="199">
        <v>0.5</v>
      </c>
      <c r="R6" s="199">
        <v>0</v>
      </c>
      <c r="S6" s="256" t="s">
        <v>383</v>
      </c>
      <c r="T6" s="256" t="s">
        <v>384</v>
      </c>
      <c r="U6" s="257" t="s">
        <v>385</v>
      </c>
      <c r="V6" s="199">
        <f>SUM(P6:R6)</f>
        <v>1</v>
      </c>
      <c r="W6" s="199">
        <f>P6+Q6</f>
        <v>1</v>
      </c>
      <c r="X6" s="202" t="s">
        <v>386</v>
      </c>
      <c r="Y6" s="258" t="s">
        <v>142</v>
      </c>
      <c r="Z6" s="206">
        <v>0</v>
      </c>
      <c r="AA6" s="199">
        <v>0</v>
      </c>
      <c r="AB6" s="199">
        <v>0</v>
      </c>
      <c r="AC6" s="257" t="s">
        <v>385</v>
      </c>
      <c r="AD6" s="257" t="s">
        <v>385</v>
      </c>
      <c r="AE6" s="257" t="s">
        <v>385</v>
      </c>
      <c r="AF6" s="199">
        <v>0</v>
      </c>
      <c r="AG6" s="199">
        <v>0</v>
      </c>
      <c r="AH6" s="259" t="s">
        <v>387</v>
      </c>
      <c r="AI6" s="207" t="s">
        <v>142</v>
      </c>
      <c r="AJ6" s="283">
        <v>0</v>
      </c>
      <c r="AK6" s="285">
        <v>0</v>
      </c>
      <c r="AL6" s="386">
        <v>0</v>
      </c>
      <c r="AM6" s="298" t="s">
        <v>388</v>
      </c>
      <c r="AN6" s="342">
        <v>0</v>
      </c>
      <c r="AO6" s="322" t="s">
        <v>142</v>
      </c>
      <c r="AP6" s="346">
        <v>0</v>
      </c>
      <c r="AQ6" s="265" t="s">
        <v>388</v>
      </c>
      <c r="AR6" s="200" t="s">
        <v>167</v>
      </c>
      <c r="AS6" s="265" t="s">
        <v>388</v>
      </c>
      <c r="AT6" s="386">
        <v>0</v>
      </c>
      <c r="AU6" s="200" t="s">
        <v>167</v>
      </c>
      <c r="AV6" s="199">
        <v>1</v>
      </c>
      <c r="AW6" s="403">
        <f>+AN6+AP6+AT6</f>
        <v>0</v>
      </c>
      <c r="AX6" s="265" t="s">
        <v>388</v>
      </c>
      <c r="AY6" s="199">
        <v>1</v>
      </c>
      <c r="AZ6" s="199">
        <v>1</v>
      </c>
      <c r="BA6" s="199">
        <v>1</v>
      </c>
      <c r="BB6" s="200" t="s">
        <v>388</v>
      </c>
      <c r="BC6" s="200" t="s">
        <v>388</v>
      </c>
      <c r="BD6" s="200" t="s">
        <v>388</v>
      </c>
      <c r="BE6" s="199">
        <v>1</v>
      </c>
      <c r="BF6" s="358" t="s">
        <v>388</v>
      </c>
      <c r="BG6" s="199">
        <v>1</v>
      </c>
      <c r="BH6" s="199">
        <v>1</v>
      </c>
      <c r="BI6" s="200" t="s">
        <v>388</v>
      </c>
      <c r="BJ6" s="210" t="s">
        <v>389</v>
      </c>
    </row>
    <row r="7" spans="1:62" ht="409.6">
      <c r="A7" s="16" t="s">
        <v>57</v>
      </c>
      <c r="B7" s="194" t="s">
        <v>58</v>
      </c>
      <c r="C7" s="194" t="s">
        <v>132</v>
      </c>
      <c r="D7" s="194" t="s">
        <v>85</v>
      </c>
      <c r="E7" s="194" t="s">
        <v>377</v>
      </c>
      <c r="F7" s="195" t="s">
        <v>390</v>
      </c>
      <c r="G7" s="194" t="s">
        <v>379</v>
      </c>
      <c r="H7" s="194" t="s">
        <v>391</v>
      </c>
      <c r="I7" s="194" t="s">
        <v>65</v>
      </c>
      <c r="J7" s="194" t="s">
        <v>110</v>
      </c>
      <c r="K7" s="194" t="s">
        <v>111</v>
      </c>
      <c r="L7" s="216">
        <v>1</v>
      </c>
      <c r="M7" s="195" t="s">
        <v>248</v>
      </c>
      <c r="N7" s="194" t="s">
        <v>69</v>
      </c>
      <c r="O7" s="194" t="s">
        <v>382</v>
      </c>
      <c r="P7" s="199">
        <v>0</v>
      </c>
      <c r="Q7" s="199">
        <v>0</v>
      </c>
      <c r="R7" s="199">
        <v>0.1</v>
      </c>
      <c r="S7" s="200" t="s">
        <v>392</v>
      </c>
      <c r="T7" s="256" t="s">
        <v>393</v>
      </c>
      <c r="U7" s="262" t="s">
        <v>394</v>
      </c>
      <c r="V7" s="263">
        <f>SUM(P7:R7)</f>
        <v>0.1</v>
      </c>
      <c r="W7" s="263">
        <f>R7</f>
        <v>0.1</v>
      </c>
      <c r="X7" s="262" t="s">
        <v>395</v>
      </c>
      <c r="Y7" s="258" t="s">
        <v>165</v>
      </c>
      <c r="Z7" s="199">
        <v>0.1</v>
      </c>
      <c r="AA7" s="199">
        <v>0.1</v>
      </c>
      <c r="AB7" s="199">
        <v>0.1</v>
      </c>
      <c r="AC7" s="264" t="s">
        <v>396</v>
      </c>
      <c r="AD7" s="264" t="s">
        <v>397</v>
      </c>
      <c r="AE7" s="264" t="s">
        <v>398</v>
      </c>
      <c r="AF7" s="199">
        <f>SUM(Z7:AB7)</f>
        <v>0.30000000000000004</v>
      </c>
      <c r="AG7" s="199">
        <f>Z7+AA7+AB7</f>
        <v>0.30000000000000004</v>
      </c>
      <c r="AH7" s="265" t="s">
        <v>399</v>
      </c>
      <c r="AI7" s="207" t="s">
        <v>165</v>
      </c>
      <c r="AJ7" s="283">
        <v>0.1</v>
      </c>
      <c r="AK7" s="285">
        <v>0.1</v>
      </c>
      <c r="AL7" s="386">
        <v>0.1</v>
      </c>
      <c r="AM7" s="98" t="s">
        <v>400</v>
      </c>
      <c r="AN7" s="342">
        <v>0.1</v>
      </c>
      <c r="AO7" s="322" t="s">
        <v>165</v>
      </c>
      <c r="AP7" s="346">
        <v>0.1</v>
      </c>
      <c r="AQ7" s="265" t="s">
        <v>401</v>
      </c>
      <c r="AR7" s="258" t="s">
        <v>165</v>
      </c>
      <c r="AS7" s="265" t="s">
        <v>402</v>
      </c>
      <c r="AT7" s="386">
        <v>0.1</v>
      </c>
      <c r="AU7" s="385" t="s">
        <v>403</v>
      </c>
      <c r="AV7" s="199">
        <f>SUM(AJ7:AL7)</f>
        <v>0.30000000000000004</v>
      </c>
      <c r="AW7" s="403">
        <f t="shared" ref="AW7:AW17" si="0">+AN7+AP7+AT7</f>
        <v>0.30000000000000004</v>
      </c>
      <c r="AX7" s="374" t="s">
        <v>404</v>
      </c>
      <c r="AY7" s="199">
        <v>0.1</v>
      </c>
      <c r="AZ7" s="199">
        <v>0.1</v>
      </c>
      <c r="BA7" s="199">
        <v>0.1</v>
      </c>
      <c r="BB7" s="199"/>
      <c r="BC7" s="199"/>
      <c r="BD7" s="199"/>
      <c r="BE7" s="199">
        <f>AY7+AZ7+BA7</f>
        <v>0.30000000000000004</v>
      </c>
      <c r="BF7" s="260">
        <f>AY7+AZ7+BA7</f>
        <v>0.30000000000000004</v>
      </c>
      <c r="BG7" s="199">
        <f>SUM(V7+AF7+AV7+BE7)</f>
        <v>1</v>
      </c>
      <c r="BH7" s="199">
        <f>SUM(W7+AG7+AW7+BF7)</f>
        <v>1</v>
      </c>
      <c r="BI7" s="261"/>
      <c r="BJ7" s="395" t="s">
        <v>405</v>
      </c>
    </row>
    <row r="8" spans="1:62" ht="231">
      <c r="A8" s="16" t="s">
        <v>57</v>
      </c>
      <c r="B8" s="194" t="s">
        <v>58</v>
      </c>
      <c r="C8" s="194" t="s">
        <v>59</v>
      </c>
      <c r="D8" s="195" t="s">
        <v>406</v>
      </c>
      <c r="E8" s="194" t="s">
        <v>407</v>
      </c>
      <c r="F8" s="195" t="s">
        <v>408</v>
      </c>
      <c r="G8" s="195" t="s">
        <v>409</v>
      </c>
      <c r="H8" s="194" t="s">
        <v>410</v>
      </c>
      <c r="I8" s="194" t="s">
        <v>65</v>
      </c>
      <c r="J8" s="194" t="s">
        <v>110</v>
      </c>
      <c r="K8" s="194" t="s">
        <v>111</v>
      </c>
      <c r="L8" s="197">
        <v>1</v>
      </c>
      <c r="M8" s="195" t="s">
        <v>248</v>
      </c>
      <c r="N8" s="194" t="s">
        <v>69</v>
      </c>
      <c r="O8" s="274" t="s">
        <v>411</v>
      </c>
      <c r="P8" s="199">
        <v>0</v>
      </c>
      <c r="Q8" s="199">
        <v>0</v>
      </c>
      <c r="R8" s="199">
        <v>0.1</v>
      </c>
      <c r="S8" s="200" t="s">
        <v>412</v>
      </c>
      <c r="T8" s="257" t="s">
        <v>412</v>
      </c>
      <c r="U8" s="262" t="s">
        <v>413</v>
      </c>
      <c r="V8" s="267">
        <f>SUM(P8:R8)</f>
        <v>0.1</v>
      </c>
      <c r="W8" s="267">
        <f>R8</f>
        <v>0.1</v>
      </c>
      <c r="X8" s="268" t="s">
        <v>414</v>
      </c>
      <c r="Y8" s="258" t="s">
        <v>99</v>
      </c>
      <c r="Z8" s="199">
        <v>0.1</v>
      </c>
      <c r="AA8" s="199">
        <v>0.1</v>
      </c>
      <c r="AB8" s="199">
        <v>0.1</v>
      </c>
      <c r="AC8" s="275" t="s">
        <v>415</v>
      </c>
      <c r="AD8" s="275" t="s">
        <v>416</v>
      </c>
      <c r="AE8" s="275" t="s">
        <v>417</v>
      </c>
      <c r="AF8" s="276">
        <f>SUM(Z8:AB8)</f>
        <v>0.30000000000000004</v>
      </c>
      <c r="AG8" s="199">
        <f>Z8+AA8+AB8</f>
        <v>0.30000000000000004</v>
      </c>
      <c r="AH8" s="277" t="s">
        <v>418</v>
      </c>
      <c r="AI8" s="207" t="s">
        <v>99</v>
      </c>
      <c r="AJ8" s="283">
        <v>0.1</v>
      </c>
      <c r="AK8" s="285">
        <v>0.1</v>
      </c>
      <c r="AL8" s="386">
        <v>0.1</v>
      </c>
      <c r="AM8" s="299" t="s">
        <v>419</v>
      </c>
      <c r="AN8" s="342">
        <v>0.1</v>
      </c>
      <c r="AO8" s="322" t="s">
        <v>99</v>
      </c>
      <c r="AP8" s="346">
        <v>0.1</v>
      </c>
      <c r="AQ8" s="277" t="s">
        <v>420</v>
      </c>
      <c r="AR8" s="258" t="s">
        <v>99</v>
      </c>
      <c r="AS8" s="277" t="s">
        <v>421</v>
      </c>
      <c r="AT8" s="386">
        <v>0.1</v>
      </c>
      <c r="AU8" s="385" t="s">
        <v>403</v>
      </c>
      <c r="AV8" s="276">
        <f>SUM(AJ8:AL8)</f>
        <v>0.30000000000000004</v>
      </c>
      <c r="AW8" s="403">
        <f t="shared" si="0"/>
        <v>0.30000000000000004</v>
      </c>
      <c r="AX8" s="375" t="s">
        <v>422</v>
      </c>
      <c r="AY8" s="199">
        <v>0.1</v>
      </c>
      <c r="AZ8" s="199">
        <v>0.1</v>
      </c>
      <c r="BA8" s="199">
        <v>0.1</v>
      </c>
      <c r="BB8" s="276"/>
      <c r="BC8" s="276"/>
      <c r="BD8" s="276"/>
      <c r="BE8" s="276">
        <f>AY8+AZ8+BA8</f>
        <v>0.30000000000000004</v>
      </c>
      <c r="BF8" s="260">
        <f>AY8+AZ8+BA8</f>
        <v>0.30000000000000004</v>
      </c>
      <c r="BG8" s="276">
        <f>SUM(V8+AF8+AV8+BE8)</f>
        <v>1</v>
      </c>
      <c r="BH8" s="276">
        <f>SUM(W8+AG8+AW8+BF8)</f>
        <v>1</v>
      </c>
      <c r="BI8" s="278"/>
      <c r="BJ8" s="273" t="s">
        <v>423</v>
      </c>
    </row>
    <row r="9" spans="1:62" s="55" customFormat="1" ht="301.5" customHeight="1">
      <c r="A9" s="14" t="s">
        <v>57</v>
      </c>
      <c r="B9" s="103" t="s">
        <v>58</v>
      </c>
      <c r="C9" s="103" t="s">
        <v>59</v>
      </c>
      <c r="D9" s="103" t="s">
        <v>424</v>
      </c>
      <c r="E9" s="103" t="s">
        <v>407</v>
      </c>
      <c r="F9" s="102" t="s">
        <v>425</v>
      </c>
      <c r="G9" s="103" t="s">
        <v>426</v>
      </c>
      <c r="H9" s="103" t="s">
        <v>427</v>
      </c>
      <c r="I9" s="103" t="s">
        <v>65</v>
      </c>
      <c r="J9" s="103" t="s">
        <v>381</v>
      </c>
      <c r="K9" s="180" t="s">
        <v>67</v>
      </c>
      <c r="L9" s="181">
        <v>4</v>
      </c>
      <c r="M9" s="102" t="s">
        <v>90</v>
      </c>
      <c r="N9" s="103" t="s">
        <v>248</v>
      </c>
      <c r="O9" s="103" t="s">
        <v>428</v>
      </c>
      <c r="P9" s="74">
        <v>1</v>
      </c>
      <c r="Q9" s="74">
        <v>1</v>
      </c>
      <c r="R9" s="74">
        <v>2</v>
      </c>
      <c r="S9" s="75" t="s">
        <v>429</v>
      </c>
      <c r="T9" s="65" t="s">
        <v>430</v>
      </c>
      <c r="U9" s="65" t="s">
        <v>431</v>
      </c>
      <c r="V9" s="77">
        <f>P9+Q9+R9</f>
        <v>4</v>
      </c>
      <c r="W9" s="74">
        <f t="shared" ref="W9:W17" si="1">V9</f>
        <v>4</v>
      </c>
      <c r="X9" s="75" t="s">
        <v>432</v>
      </c>
      <c r="Y9" s="96" t="s">
        <v>117</v>
      </c>
      <c r="Z9" s="74">
        <v>0</v>
      </c>
      <c r="AA9" s="74">
        <v>8.3299999999999999E-2</v>
      </c>
      <c r="AB9" s="74">
        <v>0</v>
      </c>
      <c r="AC9" s="154" t="s">
        <v>433</v>
      </c>
      <c r="AD9" s="154" t="s">
        <v>434</v>
      </c>
      <c r="AE9" s="145" t="s">
        <v>435</v>
      </c>
      <c r="AF9" s="77">
        <v>0</v>
      </c>
      <c r="AG9" s="74">
        <v>0</v>
      </c>
      <c r="AH9" s="185" t="s">
        <v>436</v>
      </c>
      <c r="AI9" s="68" t="s">
        <v>117</v>
      </c>
      <c r="AJ9" s="282">
        <v>0</v>
      </c>
      <c r="AK9" s="284">
        <v>0</v>
      </c>
      <c r="AL9" s="387">
        <v>0</v>
      </c>
      <c r="AM9" s="145" t="s">
        <v>437</v>
      </c>
      <c r="AN9" s="343">
        <v>1</v>
      </c>
      <c r="AO9" s="322" t="s">
        <v>117</v>
      </c>
      <c r="AP9" s="347">
        <v>1</v>
      </c>
      <c r="AQ9" s="373" t="s">
        <v>438</v>
      </c>
      <c r="AR9" s="258" t="s">
        <v>117</v>
      </c>
      <c r="AS9" s="373" t="s">
        <v>439</v>
      </c>
      <c r="AT9" s="387">
        <v>0</v>
      </c>
      <c r="AU9" s="258" t="s">
        <v>117</v>
      </c>
      <c r="AV9" s="405">
        <v>3</v>
      </c>
      <c r="AW9" s="404">
        <f t="shared" si="0"/>
        <v>2</v>
      </c>
      <c r="AX9" s="373" t="s">
        <v>440</v>
      </c>
      <c r="AY9" s="74">
        <v>8.3299999999999999E-2</v>
      </c>
      <c r="AZ9" s="74">
        <v>8.3299999999999999E-2</v>
      </c>
      <c r="BA9" s="74">
        <v>0</v>
      </c>
      <c r="BB9" s="72"/>
      <c r="BC9" s="72"/>
      <c r="BD9" s="72"/>
      <c r="BE9" s="77">
        <v>0</v>
      </c>
      <c r="BF9" s="182">
        <v>0</v>
      </c>
      <c r="BG9" s="77">
        <f>L9</f>
        <v>4</v>
      </c>
      <c r="BH9" s="77">
        <f>P9+Q9+R9</f>
        <v>4</v>
      </c>
      <c r="BI9" s="183"/>
      <c r="BJ9" s="184" t="s">
        <v>441</v>
      </c>
    </row>
    <row r="10" spans="1:62" s="55" customFormat="1" ht="331.5" customHeight="1">
      <c r="A10" s="14" t="s">
        <v>57</v>
      </c>
      <c r="B10" s="102" t="s">
        <v>58</v>
      </c>
      <c r="C10" s="103" t="s">
        <v>59</v>
      </c>
      <c r="D10" s="102" t="s">
        <v>424</v>
      </c>
      <c r="E10" s="102" t="s">
        <v>407</v>
      </c>
      <c r="F10" s="102" t="s">
        <v>442</v>
      </c>
      <c r="G10" s="102" t="s">
        <v>443</v>
      </c>
      <c r="H10" s="102" t="s">
        <v>444</v>
      </c>
      <c r="I10" s="102" t="s">
        <v>65</v>
      </c>
      <c r="J10" s="102" t="s">
        <v>110</v>
      </c>
      <c r="K10" s="102" t="s">
        <v>111</v>
      </c>
      <c r="L10" s="104">
        <v>1</v>
      </c>
      <c r="M10" s="102" t="s">
        <v>248</v>
      </c>
      <c r="N10" s="102" t="s">
        <v>69</v>
      </c>
      <c r="O10" s="102" t="s">
        <v>428</v>
      </c>
      <c r="P10" s="105">
        <v>0</v>
      </c>
      <c r="Q10" s="105">
        <v>0</v>
      </c>
      <c r="R10" s="105">
        <v>0.1</v>
      </c>
      <c r="S10" s="106" t="s">
        <v>412</v>
      </c>
      <c r="T10" s="106" t="s">
        <v>412</v>
      </c>
      <c r="U10" s="107" t="s">
        <v>445</v>
      </c>
      <c r="V10" s="108">
        <f>P10+Q10+R10</f>
        <v>0.1</v>
      </c>
      <c r="W10" s="108">
        <f t="shared" si="1"/>
        <v>0.1</v>
      </c>
      <c r="X10" s="76" t="s">
        <v>446</v>
      </c>
      <c r="Y10" s="96" t="s">
        <v>447</v>
      </c>
      <c r="Z10" s="105">
        <v>0.1</v>
      </c>
      <c r="AA10" s="105">
        <v>0.1</v>
      </c>
      <c r="AB10" s="105">
        <v>0.1</v>
      </c>
      <c r="AC10" s="107" t="s">
        <v>448</v>
      </c>
      <c r="AD10" s="107" t="s">
        <v>449</v>
      </c>
      <c r="AE10" s="114" t="s">
        <v>450</v>
      </c>
      <c r="AF10" s="105">
        <f>Z10+AA10+AB10</f>
        <v>0.30000000000000004</v>
      </c>
      <c r="AG10" s="105">
        <f t="shared" ref="AG10:AG17" si="2">Z10+AA10+AB10</f>
        <v>0.30000000000000004</v>
      </c>
      <c r="AH10" s="118" t="s">
        <v>451</v>
      </c>
      <c r="AI10" s="68" t="s">
        <v>211</v>
      </c>
      <c r="AJ10" s="292">
        <v>0.1</v>
      </c>
      <c r="AK10" s="295">
        <v>0.1</v>
      </c>
      <c r="AL10" s="388">
        <v>0.1</v>
      </c>
      <c r="AM10" s="143" t="s">
        <v>452</v>
      </c>
      <c r="AN10" s="344">
        <v>0.1</v>
      </c>
      <c r="AO10" s="322" t="s">
        <v>211</v>
      </c>
      <c r="AP10" s="348">
        <v>0.1</v>
      </c>
      <c r="AQ10" s="379" t="s">
        <v>453</v>
      </c>
      <c r="AR10" s="258" t="s">
        <v>211</v>
      </c>
      <c r="AS10" s="379" t="s">
        <v>454</v>
      </c>
      <c r="AT10" s="388">
        <v>0.1</v>
      </c>
      <c r="AU10" s="378" t="s">
        <v>455</v>
      </c>
      <c r="AV10" s="263">
        <f>AJ10+AK10+AL10</f>
        <v>0.30000000000000004</v>
      </c>
      <c r="AW10" s="403">
        <f t="shared" si="0"/>
        <v>0.30000000000000004</v>
      </c>
      <c r="AX10" s="373" t="s">
        <v>456</v>
      </c>
      <c r="AY10" s="105">
        <v>0.1</v>
      </c>
      <c r="AZ10" s="105">
        <v>0.1</v>
      </c>
      <c r="BA10" s="105">
        <v>0.1</v>
      </c>
      <c r="BB10" s="109"/>
      <c r="BC10" s="109"/>
      <c r="BD10" s="109"/>
      <c r="BE10" s="110">
        <f>AY10+AZ10+BA10</f>
        <v>0.30000000000000004</v>
      </c>
      <c r="BF10" s="110">
        <f t="shared" ref="BF10:BF17" si="3">AY10+AZ10+BA10</f>
        <v>0.30000000000000004</v>
      </c>
      <c r="BG10" s="108">
        <f>BE10+AV10+AF10+V10</f>
        <v>1.0000000000000002</v>
      </c>
      <c r="BH10" s="111">
        <f>BG10</f>
        <v>1.0000000000000002</v>
      </c>
      <c r="BI10" s="112"/>
      <c r="BJ10" s="113"/>
    </row>
    <row r="11" spans="1:62" s="55" customFormat="1" ht="130.5">
      <c r="A11" s="14" t="s">
        <v>57</v>
      </c>
      <c r="B11" s="102" t="s">
        <v>58</v>
      </c>
      <c r="C11" s="103" t="s">
        <v>59</v>
      </c>
      <c r="D11" s="102" t="s">
        <v>424</v>
      </c>
      <c r="E11" s="102" t="s">
        <v>407</v>
      </c>
      <c r="F11" s="102" t="s">
        <v>457</v>
      </c>
      <c r="G11" s="102" t="s">
        <v>458</v>
      </c>
      <c r="H11" s="102" t="s">
        <v>459</v>
      </c>
      <c r="I11" s="102" t="s">
        <v>65</v>
      </c>
      <c r="J11" s="102" t="s">
        <v>110</v>
      </c>
      <c r="K11" s="102" t="s">
        <v>111</v>
      </c>
      <c r="L11" s="147">
        <v>1</v>
      </c>
      <c r="M11" s="102" t="s">
        <v>248</v>
      </c>
      <c r="N11" s="102" t="s">
        <v>69</v>
      </c>
      <c r="O11" s="102" t="s">
        <v>460</v>
      </c>
      <c r="P11" s="111"/>
      <c r="Q11" s="111"/>
      <c r="R11" s="111">
        <v>0.1</v>
      </c>
      <c r="S11" s="106" t="s">
        <v>412</v>
      </c>
      <c r="T11" s="106" t="s">
        <v>412</v>
      </c>
      <c r="U11" s="114" t="s">
        <v>461</v>
      </c>
      <c r="V11" s="108">
        <f>P11+Q11+R11</f>
        <v>0.1</v>
      </c>
      <c r="W11" s="108">
        <f t="shared" si="1"/>
        <v>0.1</v>
      </c>
      <c r="X11" s="76" t="s">
        <v>461</v>
      </c>
      <c r="Y11" s="96" t="s">
        <v>227</v>
      </c>
      <c r="Z11" s="111">
        <v>0.1</v>
      </c>
      <c r="AA11" s="111">
        <v>0.1</v>
      </c>
      <c r="AB11" s="111">
        <v>0.1</v>
      </c>
      <c r="AC11" s="186" t="s">
        <v>462</v>
      </c>
      <c r="AD11" s="186" t="s">
        <v>463</v>
      </c>
      <c r="AE11" s="153" t="s">
        <v>464</v>
      </c>
      <c r="AF11" s="111">
        <f>Z11+AA11+AB11</f>
        <v>0.30000000000000004</v>
      </c>
      <c r="AG11" s="105">
        <f t="shared" si="2"/>
        <v>0.30000000000000004</v>
      </c>
      <c r="AH11" s="185" t="s">
        <v>465</v>
      </c>
      <c r="AI11" s="68" t="s">
        <v>227</v>
      </c>
      <c r="AJ11" s="293">
        <v>0.1</v>
      </c>
      <c r="AK11" s="296">
        <v>0.1</v>
      </c>
      <c r="AL11" s="389">
        <v>0.1</v>
      </c>
      <c r="AM11" s="153" t="s">
        <v>466</v>
      </c>
      <c r="AN11" s="344">
        <v>0.1</v>
      </c>
      <c r="AO11" s="322" t="s">
        <v>227</v>
      </c>
      <c r="AP11" s="348">
        <v>0.1</v>
      </c>
      <c r="AQ11" s="379" t="s">
        <v>467</v>
      </c>
      <c r="AR11" s="258" t="s">
        <v>227</v>
      </c>
      <c r="AS11" s="379" t="s">
        <v>468</v>
      </c>
      <c r="AT11" s="389">
        <v>0.1</v>
      </c>
      <c r="AU11" s="377" t="s">
        <v>469</v>
      </c>
      <c r="AV11" s="263">
        <f>AJ11+AK11+AL11</f>
        <v>0.30000000000000004</v>
      </c>
      <c r="AW11" s="403">
        <f t="shared" si="0"/>
        <v>0.30000000000000004</v>
      </c>
      <c r="AX11" s="373" t="s">
        <v>470</v>
      </c>
      <c r="AY11" s="111">
        <v>0.1</v>
      </c>
      <c r="AZ11" s="111">
        <v>0.1</v>
      </c>
      <c r="BA11" s="111">
        <v>0.1</v>
      </c>
      <c r="BB11" s="111"/>
      <c r="BC11" s="111"/>
      <c r="BD11" s="111"/>
      <c r="BE11" s="110">
        <f>AY11+AZ11+BA11</f>
        <v>0.30000000000000004</v>
      </c>
      <c r="BF11" s="110">
        <f t="shared" si="3"/>
        <v>0.30000000000000004</v>
      </c>
      <c r="BG11" s="108">
        <f>BE11+AV11+AF11+V11</f>
        <v>1.0000000000000002</v>
      </c>
      <c r="BH11" s="111">
        <f>BG11</f>
        <v>1.0000000000000002</v>
      </c>
      <c r="BI11" s="187"/>
      <c r="BJ11" s="188"/>
    </row>
    <row r="12" spans="1:62" ht="409.6">
      <c r="A12" s="16" t="s">
        <v>57</v>
      </c>
      <c r="B12" s="195" t="s">
        <v>58</v>
      </c>
      <c r="C12" s="194" t="s">
        <v>132</v>
      </c>
      <c r="D12" s="195" t="s">
        <v>471</v>
      </c>
      <c r="E12" s="195" t="s">
        <v>472</v>
      </c>
      <c r="F12" s="195" t="s">
        <v>473</v>
      </c>
      <c r="G12" s="195" t="s">
        <v>474</v>
      </c>
      <c r="H12" s="195" t="s">
        <v>475</v>
      </c>
      <c r="I12" s="195" t="s">
        <v>65</v>
      </c>
      <c r="J12" s="195" t="s">
        <v>110</v>
      </c>
      <c r="K12" s="195" t="s">
        <v>111</v>
      </c>
      <c r="L12" s="266">
        <v>1</v>
      </c>
      <c r="M12" s="195" t="s">
        <v>90</v>
      </c>
      <c r="N12" s="195" t="s">
        <v>69</v>
      </c>
      <c r="O12" s="195" t="s">
        <v>382</v>
      </c>
      <c r="P12" s="267">
        <v>8.3299999999999999E-2</v>
      </c>
      <c r="Q12" s="267">
        <v>8.3299999999999999E-2</v>
      </c>
      <c r="R12" s="267">
        <v>8.3299999999999999E-2</v>
      </c>
      <c r="S12" s="268" t="s">
        <v>476</v>
      </c>
      <c r="T12" s="269" t="s">
        <v>477</v>
      </c>
      <c r="U12" s="269" t="s">
        <v>478</v>
      </c>
      <c r="V12" s="267">
        <f>P12+Q12+R12</f>
        <v>0.24990000000000001</v>
      </c>
      <c r="W12" s="267">
        <f t="shared" si="1"/>
        <v>0.24990000000000001</v>
      </c>
      <c r="X12" s="269" t="s">
        <v>479</v>
      </c>
      <c r="Y12" s="210" t="s">
        <v>480</v>
      </c>
      <c r="Z12" s="263">
        <v>8.3299999999999999E-2</v>
      </c>
      <c r="AA12" s="263">
        <v>8.3299999999999999E-2</v>
      </c>
      <c r="AB12" s="263">
        <v>8.3299999999999999E-2</v>
      </c>
      <c r="AC12" s="270" t="s">
        <v>481</v>
      </c>
      <c r="AD12" s="270" t="s">
        <v>482</v>
      </c>
      <c r="AE12" s="270" t="s">
        <v>483</v>
      </c>
      <c r="AF12" s="267">
        <v>0.25</v>
      </c>
      <c r="AG12" s="263">
        <f t="shared" si="2"/>
        <v>0.24990000000000001</v>
      </c>
      <c r="AH12" s="270" t="s">
        <v>484</v>
      </c>
      <c r="AI12" s="207" t="s">
        <v>242</v>
      </c>
      <c r="AJ12" s="292">
        <v>8.3299999999999999E-2</v>
      </c>
      <c r="AK12" s="295">
        <v>8.3299999999999999E-2</v>
      </c>
      <c r="AL12" s="388">
        <v>8.3299999999999999E-2</v>
      </c>
      <c r="AM12" s="153" t="s">
        <v>485</v>
      </c>
      <c r="AN12" s="345">
        <v>8.3299999999999999E-2</v>
      </c>
      <c r="AO12" s="322" t="s">
        <v>242</v>
      </c>
      <c r="AP12" s="349">
        <v>8.3299999999999999E-2</v>
      </c>
      <c r="AQ12" s="376" t="s">
        <v>486</v>
      </c>
      <c r="AR12" s="258" t="s">
        <v>242</v>
      </c>
      <c r="AS12" s="376" t="s">
        <v>487</v>
      </c>
      <c r="AT12" s="388">
        <v>8.3299999999999999E-2</v>
      </c>
      <c r="AU12" s="385" t="s">
        <v>403</v>
      </c>
      <c r="AV12" s="267">
        <f t="shared" ref="AV12:AV17" si="4">SUM(AJ12:AL12)</f>
        <v>0.24990000000000001</v>
      </c>
      <c r="AW12" s="403">
        <f t="shared" si="0"/>
        <v>0.24990000000000001</v>
      </c>
      <c r="AX12" s="376" t="s">
        <v>488</v>
      </c>
      <c r="AY12" s="263">
        <v>8.3299999999999999E-2</v>
      </c>
      <c r="AZ12" s="263">
        <v>8.3299999999999999E-2</v>
      </c>
      <c r="BA12" s="263">
        <v>8.3299999999999999E-2</v>
      </c>
      <c r="BB12" s="267"/>
      <c r="BC12" s="267"/>
      <c r="BD12" s="267"/>
      <c r="BE12" s="267">
        <v>0.25</v>
      </c>
      <c r="BF12" s="271">
        <f t="shared" si="3"/>
        <v>0.24990000000000001</v>
      </c>
      <c r="BG12" s="267">
        <f>SUM(V12+AF12+AV12+BE12)</f>
        <v>0.99980000000000002</v>
      </c>
      <c r="BH12" s="267">
        <f>SUM(W12+AG12+AW12+BF12)</f>
        <v>0.99960000000000004</v>
      </c>
      <c r="BI12" s="272"/>
      <c r="BJ12" s="273" t="s">
        <v>480</v>
      </c>
    </row>
    <row r="13" spans="1:62" s="55" customFormat="1" ht="124.5" customHeight="1">
      <c r="A13" s="14" t="s">
        <v>57</v>
      </c>
      <c r="B13" s="102" t="s">
        <v>58</v>
      </c>
      <c r="C13" s="103" t="s">
        <v>132</v>
      </c>
      <c r="D13" s="102" t="s">
        <v>105</v>
      </c>
      <c r="E13" s="102" t="s">
        <v>489</v>
      </c>
      <c r="F13" s="102" t="s">
        <v>490</v>
      </c>
      <c r="G13" s="102" t="s">
        <v>491</v>
      </c>
      <c r="H13" s="102" t="s">
        <v>492</v>
      </c>
      <c r="I13" s="102" t="s">
        <v>65</v>
      </c>
      <c r="J13" s="102" t="s">
        <v>110</v>
      </c>
      <c r="K13" s="164" t="s">
        <v>111</v>
      </c>
      <c r="L13" s="147">
        <v>1</v>
      </c>
      <c r="M13" s="102" t="s">
        <v>90</v>
      </c>
      <c r="N13" s="102" t="s">
        <v>69</v>
      </c>
      <c r="O13" s="102" t="s">
        <v>493</v>
      </c>
      <c r="P13" s="105">
        <v>8.3299999999999999E-2</v>
      </c>
      <c r="Q13" s="105">
        <v>8.3299999999999999E-2</v>
      </c>
      <c r="R13" s="105">
        <v>8.3299999999999999E-2</v>
      </c>
      <c r="S13" s="165" t="s">
        <v>494</v>
      </c>
      <c r="T13" s="165" t="s">
        <v>495</v>
      </c>
      <c r="U13" s="166" t="s">
        <v>496</v>
      </c>
      <c r="V13" s="167">
        <f>P13+Q13+R13</f>
        <v>0.24990000000000001</v>
      </c>
      <c r="W13" s="167">
        <f t="shared" si="1"/>
        <v>0.24990000000000001</v>
      </c>
      <c r="X13" s="126" t="s">
        <v>497</v>
      </c>
      <c r="Y13" s="168" t="s">
        <v>257</v>
      </c>
      <c r="Z13" s="105">
        <v>8.3299999999999999E-2</v>
      </c>
      <c r="AA13" s="105">
        <v>8.3299999999999999E-2</v>
      </c>
      <c r="AB13" s="105">
        <v>8.3299999999999999E-2</v>
      </c>
      <c r="AC13" s="169" t="s">
        <v>498</v>
      </c>
      <c r="AD13" s="160" t="s">
        <v>499</v>
      </c>
      <c r="AE13" s="160" t="s">
        <v>500</v>
      </c>
      <c r="AF13" s="105">
        <f>SUM(Z13:AB13)</f>
        <v>0.24990000000000001</v>
      </c>
      <c r="AG13" s="105">
        <f t="shared" si="2"/>
        <v>0.24990000000000001</v>
      </c>
      <c r="AH13" s="154" t="s">
        <v>501</v>
      </c>
      <c r="AI13" s="130" t="s">
        <v>257</v>
      </c>
      <c r="AJ13" s="292">
        <v>8.3299999999999999E-2</v>
      </c>
      <c r="AK13" s="295">
        <v>8.3299999999999999E-2</v>
      </c>
      <c r="AL13" s="388">
        <v>8.3299999999999999E-2</v>
      </c>
      <c r="AM13" s="160" t="s">
        <v>502</v>
      </c>
      <c r="AN13" s="292">
        <v>8.3299999999999999E-2</v>
      </c>
      <c r="AO13" s="322" t="s">
        <v>257</v>
      </c>
      <c r="AP13" s="295">
        <v>8.3299999999999999E-2</v>
      </c>
      <c r="AQ13" s="380" t="s">
        <v>503</v>
      </c>
      <c r="AR13" s="258" t="s">
        <v>257</v>
      </c>
      <c r="AS13" s="380" t="s">
        <v>504</v>
      </c>
      <c r="AT13" s="388">
        <v>8.3299999999999999E-2</v>
      </c>
      <c r="AU13" s="258" t="s">
        <v>257</v>
      </c>
      <c r="AV13" s="263">
        <f t="shared" si="4"/>
        <v>0.24990000000000001</v>
      </c>
      <c r="AW13" s="403">
        <f t="shared" si="0"/>
        <v>0.24990000000000001</v>
      </c>
      <c r="AX13" s="376" t="s">
        <v>505</v>
      </c>
      <c r="AY13" s="105">
        <v>8.3299999999999999E-2</v>
      </c>
      <c r="AZ13" s="105">
        <v>8.3299999999999999E-2</v>
      </c>
      <c r="BA13" s="105">
        <v>8.3299999999999999E-2</v>
      </c>
      <c r="BB13" s="105"/>
      <c r="BC13" s="105"/>
      <c r="BD13" s="105"/>
      <c r="BE13" s="105">
        <v>0.25</v>
      </c>
      <c r="BF13" s="110">
        <f t="shared" si="3"/>
        <v>0.24990000000000001</v>
      </c>
      <c r="BG13" s="105">
        <f>SUM(V13+AF13+AV13+BE13)</f>
        <v>0.99970000000000003</v>
      </c>
      <c r="BH13" s="105">
        <f>SUM(W13+AG13+AW13+BF13)</f>
        <v>0.99960000000000004</v>
      </c>
      <c r="BI13" s="112"/>
      <c r="BJ13" s="170"/>
    </row>
    <row r="14" spans="1:62" s="55" customFormat="1" ht="87">
      <c r="A14" s="14" t="s">
        <v>57</v>
      </c>
      <c r="B14" s="102" t="s">
        <v>58</v>
      </c>
      <c r="C14" s="103" t="s">
        <v>132</v>
      </c>
      <c r="D14" s="102" t="s">
        <v>105</v>
      </c>
      <c r="E14" s="102" t="s">
        <v>489</v>
      </c>
      <c r="F14" s="102" t="s">
        <v>506</v>
      </c>
      <c r="G14" s="102" t="s">
        <v>507</v>
      </c>
      <c r="H14" s="102" t="s">
        <v>508</v>
      </c>
      <c r="I14" s="102" t="s">
        <v>65</v>
      </c>
      <c r="J14" s="102" t="s">
        <v>110</v>
      </c>
      <c r="K14" s="102" t="s">
        <v>111</v>
      </c>
      <c r="L14" s="147">
        <v>1</v>
      </c>
      <c r="M14" s="102" t="s">
        <v>68</v>
      </c>
      <c r="N14" s="102" t="s">
        <v>69</v>
      </c>
      <c r="O14" s="102" t="s">
        <v>509</v>
      </c>
      <c r="P14" s="105">
        <v>0</v>
      </c>
      <c r="Q14" s="105">
        <v>0.09</v>
      </c>
      <c r="R14" s="148">
        <v>0.1</v>
      </c>
      <c r="S14" s="162" t="s">
        <v>510</v>
      </c>
      <c r="T14" s="189" t="s">
        <v>511</v>
      </c>
      <c r="U14" s="190" t="s">
        <v>512</v>
      </c>
      <c r="V14" s="140">
        <f>SUM(P14:R14)</f>
        <v>0.19</v>
      </c>
      <c r="W14" s="140">
        <f t="shared" si="1"/>
        <v>0.19</v>
      </c>
      <c r="X14" s="141" t="s">
        <v>513</v>
      </c>
      <c r="Y14" s="96" t="s">
        <v>514</v>
      </c>
      <c r="Z14" s="105">
        <v>0.09</v>
      </c>
      <c r="AA14" s="105">
        <v>0.09</v>
      </c>
      <c r="AB14" s="105">
        <v>0.09</v>
      </c>
      <c r="AC14" s="191" t="s">
        <v>515</v>
      </c>
      <c r="AD14" s="191" t="s">
        <v>516</v>
      </c>
      <c r="AE14" s="192" t="s">
        <v>517</v>
      </c>
      <c r="AF14" s="105">
        <f>SUM(Z14:AB14)</f>
        <v>0.27</v>
      </c>
      <c r="AG14" s="105">
        <f t="shared" si="2"/>
        <v>0.27</v>
      </c>
      <c r="AH14" s="64" t="s">
        <v>518</v>
      </c>
      <c r="AI14" s="68" t="s">
        <v>514</v>
      </c>
      <c r="AJ14" s="292">
        <v>0.09</v>
      </c>
      <c r="AK14" s="295">
        <v>0.09</v>
      </c>
      <c r="AL14" s="388">
        <v>0.09</v>
      </c>
      <c r="AM14" s="154" t="s">
        <v>519</v>
      </c>
      <c r="AN14" s="345"/>
      <c r="AO14" s="322" t="s">
        <v>514</v>
      </c>
      <c r="AP14" s="295">
        <v>0.09</v>
      </c>
      <c r="AQ14" s="380" t="s">
        <v>520</v>
      </c>
      <c r="AR14" s="258" t="s">
        <v>514</v>
      </c>
      <c r="AS14" s="381" t="s">
        <v>521</v>
      </c>
      <c r="AT14" s="388">
        <v>0.09</v>
      </c>
      <c r="AU14" s="258" t="s">
        <v>514</v>
      </c>
      <c r="AV14" s="263">
        <f t="shared" si="4"/>
        <v>0.27</v>
      </c>
      <c r="AW14" s="403">
        <f t="shared" si="0"/>
        <v>0.18</v>
      </c>
      <c r="AX14" s="376" t="s">
        <v>522</v>
      </c>
      <c r="AY14" s="105">
        <v>0.09</v>
      </c>
      <c r="AZ14" s="105">
        <v>0.09</v>
      </c>
      <c r="BA14" s="105">
        <v>0.09</v>
      </c>
      <c r="BB14" s="105"/>
      <c r="BC14" s="105"/>
      <c r="BD14" s="105"/>
      <c r="BE14" s="105">
        <f>AY14+AZ14+BA14</f>
        <v>0.27</v>
      </c>
      <c r="BF14" s="110">
        <f t="shared" si="3"/>
        <v>0.27</v>
      </c>
      <c r="BG14" s="105">
        <f>SUM(V14+AF14+AV14+BE14)</f>
        <v>1</v>
      </c>
      <c r="BH14" s="105">
        <f>SUM(W14+AG14+AW14+BF14)</f>
        <v>0.91</v>
      </c>
      <c r="BI14" s="193"/>
      <c r="BJ14" s="170" t="s">
        <v>523</v>
      </c>
    </row>
    <row r="15" spans="1:62" s="55" customFormat="1" ht="409.6">
      <c r="A15" s="14" t="s">
        <v>57</v>
      </c>
      <c r="B15" s="102" t="s">
        <v>58</v>
      </c>
      <c r="C15" s="103" t="s">
        <v>132</v>
      </c>
      <c r="D15" s="102" t="s">
        <v>524</v>
      </c>
      <c r="E15" s="102" t="s">
        <v>525</v>
      </c>
      <c r="F15" s="102" t="s">
        <v>526</v>
      </c>
      <c r="G15" s="102" t="s">
        <v>527</v>
      </c>
      <c r="H15" s="102" t="s">
        <v>528</v>
      </c>
      <c r="I15" s="102" t="s">
        <v>65</v>
      </c>
      <c r="J15" s="102" t="s">
        <v>66</v>
      </c>
      <c r="K15" s="102" t="s">
        <v>67</v>
      </c>
      <c r="L15" s="136">
        <v>2</v>
      </c>
      <c r="M15" s="102" t="s">
        <v>90</v>
      </c>
      <c r="N15" s="102" t="s">
        <v>69</v>
      </c>
      <c r="O15" s="102" t="s">
        <v>529</v>
      </c>
      <c r="P15" s="109">
        <v>0</v>
      </c>
      <c r="Q15" s="109">
        <v>0</v>
      </c>
      <c r="R15" s="137">
        <v>0</v>
      </c>
      <c r="S15" s="138" t="s">
        <v>530</v>
      </c>
      <c r="T15" s="139" t="s">
        <v>531</v>
      </c>
      <c r="U15" s="139" t="s">
        <v>532</v>
      </c>
      <c r="V15" s="140">
        <f>SUM(P15:R15)</f>
        <v>0</v>
      </c>
      <c r="W15" s="140">
        <f t="shared" si="1"/>
        <v>0</v>
      </c>
      <c r="X15" s="141" t="s">
        <v>533</v>
      </c>
      <c r="Y15" s="96" t="s">
        <v>534</v>
      </c>
      <c r="Z15" s="109">
        <v>0</v>
      </c>
      <c r="AA15" s="109">
        <v>0</v>
      </c>
      <c r="AB15" s="109">
        <v>1</v>
      </c>
      <c r="AC15" s="142" t="s">
        <v>535</v>
      </c>
      <c r="AD15" s="142" t="s">
        <v>535</v>
      </c>
      <c r="AE15" s="143" t="s">
        <v>536</v>
      </c>
      <c r="AF15" s="144">
        <v>1</v>
      </c>
      <c r="AG15" s="144">
        <f t="shared" si="2"/>
        <v>1</v>
      </c>
      <c r="AH15" s="145" t="s">
        <v>537</v>
      </c>
      <c r="AI15" s="68" t="s">
        <v>534</v>
      </c>
      <c r="AJ15" s="294">
        <v>0</v>
      </c>
      <c r="AK15" s="297">
        <v>0</v>
      </c>
      <c r="AL15" s="390">
        <v>0</v>
      </c>
      <c r="AM15" s="143" t="s">
        <v>538</v>
      </c>
      <c r="AN15" s="294">
        <v>0</v>
      </c>
      <c r="AO15" s="322" t="s">
        <v>534</v>
      </c>
      <c r="AP15" s="297">
        <v>0</v>
      </c>
      <c r="AQ15" s="379" t="s">
        <v>539</v>
      </c>
      <c r="AR15" s="258" t="s">
        <v>534</v>
      </c>
      <c r="AS15" s="379" t="s">
        <v>540</v>
      </c>
      <c r="AT15" s="390">
        <v>0</v>
      </c>
      <c r="AU15" s="258" t="s">
        <v>534</v>
      </c>
      <c r="AV15" s="406">
        <f t="shared" si="4"/>
        <v>0</v>
      </c>
      <c r="AW15" s="407">
        <f t="shared" si="0"/>
        <v>0</v>
      </c>
      <c r="AX15" s="270" t="s">
        <v>541</v>
      </c>
      <c r="AY15" s="109">
        <v>0</v>
      </c>
      <c r="AZ15" s="109">
        <v>0</v>
      </c>
      <c r="BA15" s="109">
        <v>1</v>
      </c>
      <c r="BB15" s="109"/>
      <c r="BC15" s="109"/>
      <c r="BD15" s="109"/>
      <c r="BE15" s="109"/>
      <c r="BF15" s="146">
        <f t="shared" si="3"/>
        <v>1</v>
      </c>
      <c r="BG15" s="109">
        <v>2</v>
      </c>
      <c r="BH15" s="109">
        <f>BG15</f>
        <v>2</v>
      </c>
      <c r="BI15" s="112"/>
      <c r="BJ15" s="184" t="s">
        <v>542</v>
      </c>
    </row>
    <row r="16" spans="1:62" s="55" customFormat="1" ht="179.25" customHeight="1">
      <c r="A16" s="14" t="s">
        <v>57</v>
      </c>
      <c r="B16" s="102" t="s">
        <v>58</v>
      </c>
      <c r="C16" s="103" t="s">
        <v>132</v>
      </c>
      <c r="D16" s="102" t="s">
        <v>524</v>
      </c>
      <c r="E16" s="102" t="s">
        <v>525</v>
      </c>
      <c r="F16" s="102" t="s">
        <v>543</v>
      </c>
      <c r="G16" s="102" t="s">
        <v>544</v>
      </c>
      <c r="H16" s="102" t="s">
        <v>545</v>
      </c>
      <c r="I16" s="102" t="s">
        <v>65</v>
      </c>
      <c r="J16" s="102" t="s">
        <v>110</v>
      </c>
      <c r="K16" s="102" t="s">
        <v>111</v>
      </c>
      <c r="L16" s="147">
        <v>1</v>
      </c>
      <c r="M16" s="102" t="s">
        <v>90</v>
      </c>
      <c r="N16" s="102" t="s">
        <v>69</v>
      </c>
      <c r="O16" s="102" t="s">
        <v>546</v>
      </c>
      <c r="P16" s="105">
        <v>8.3299999999999999E-2</v>
      </c>
      <c r="Q16" s="105">
        <v>8.3299999999999999E-2</v>
      </c>
      <c r="R16" s="148">
        <v>8.3299999999999999E-2</v>
      </c>
      <c r="S16" s="138" t="s">
        <v>547</v>
      </c>
      <c r="T16" s="138" t="s">
        <v>548</v>
      </c>
      <c r="U16" s="149" t="s">
        <v>549</v>
      </c>
      <c r="V16" s="150">
        <f>SUM(P16:R16)</f>
        <v>0.24990000000000001</v>
      </c>
      <c r="W16" s="150">
        <f t="shared" si="1"/>
        <v>0.24990000000000001</v>
      </c>
      <c r="X16" s="141" t="s">
        <v>550</v>
      </c>
      <c r="Y16" s="151" t="s">
        <v>551</v>
      </c>
      <c r="Z16" s="105">
        <v>8.3299999999999999E-2</v>
      </c>
      <c r="AA16" s="105">
        <v>8.3299999999999999E-2</v>
      </c>
      <c r="AB16" s="105">
        <v>8.3299999999999999E-2</v>
      </c>
      <c r="AC16" s="152" t="s">
        <v>552</v>
      </c>
      <c r="AD16" s="153" t="s">
        <v>553</v>
      </c>
      <c r="AE16" s="153" t="s">
        <v>554</v>
      </c>
      <c r="AF16" s="111">
        <f>SUM(Z16:AB16)</f>
        <v>0.24990000000000001</v>
      </c>
      <c r="AG16" s="105">
        <f t="shared" si="2"/>
        <v>0.24990000000000001</v>
      </c>
      <c r="AH16" s="154" t="s">
        <v>555</v>
      </c>
      <c r="AI16" s="68" t="s">
        <v>556</v>
      </c>
      <c r="AJ16" s="292">
        <v>8.3299999999999999E-2</v>
      </c>
      <c r="AK16" s="295">
        <v>8.3299999999999999E-2</v>
      </c>
      <c r="AL16" s="388">
        <v>8.3299999999999999E-2</v>
      </c>
      <c r="AM16" s="153" t="s">
        <v>557</v>
      </c>
      <c r="AN16" s="345">
        <v>8.3299999999999999E-2</v>
      </c>
      <c r="AO16" s="322" t="s">
        <v>556</v>
      </c>
      <c r="AP16" s="349">
        <v>8.3299999999999999E-2</v>
      </c>
      <c r="AQ16" s="270" t="s">
        <v>558</v>
      </c>
      <c r="AR16" s="258" t="s">
        <v>556</v>
      </c>
      <c r="AS16" s="270" t="s">
        <v>559</v>
      </c>
      <c r="AT16" s="388">
        <v>8.3299999999999999E-2</v>
      </c>
      <c r="AU16" s="258" t="s">
        <v>556</v>
      </c>
      <c r="AV16" s="267">
        <f t="shared" si="4"/>
        <v>0.24990000000000001</v>
      </c>
      <c r="AW16" s="403">
        <f t="shared" si="0"/>
        <v>0.24990000000000001</v>
      </c>
      <c r="AX16" s="270" t="s">
        <v>541</v>
      </c>
      <c r="AY16" s="105">
        <v>8.3299999999999999E-2</v>
      </c>
      <c r="AZ16" s="105">
        <v>8.3299999999999999E-2</v>
      </c>
      <c r="BA16" s="105">
        <v>8.3299999999999999E-2</v>
      </c>
      <c r="BB16" s="111"/>
      <c r="BC16" s="111"/>
      <c r="BD16" s="111"/>
      <c r="BE16" s="111">
        <v>0.25</v>
      </c>
      <c r="BF16" s="110">
        <f t="shared" si="3"/>
        <v>0.24990000000000001</v>
      </c>
      <c r="BG16" s="111">
        <f>SUM(V16+AF16+AV16+BE16)</f>
        <v>0.99970000000000003</v>
      </c>
      <c r="BH16" s="111">
        <f>SUM(W16+AG16+AW16+BF16)</f>
        <v>0.99960000000000004</v>
      </c>
      <c r="BI16" s="112"/>
      <c r="BJ16" s="319" t="s">
        <v>560</v>
      </c>
    </row>
    <row r="17" spans="1:62" s="55" customFormat="1" ht="101.25">
      <c r="A17" s="14" t="s">
        <v>57</v>
      </c>
      <c r="B17" s="102" t="s">
        <v>58</v>
      </c>
      <c r="C17" s="103" t="s">
        <v>132</v>
      </c>
      <c r="D17" s="102" t="s">
        <v>105</v>
      </c>
      <c r="E17" s="102" t="s">
        <v>106</v>
      </c>
      <c r="F17" s="102" t="s">
        <v>561</v>
      </c>
      <c r="G17" s="102" t="s">
        <v>562</v>
      </c>
      <c r="H17" s="102" t="s">
        <v>410</v>
      </c>
      <c r="I17" s="102" t="s">
        <v>65</v>
      </c>
      <c r="J17" s="102" t="s">
        <v>110</v>
      </c>
      <c r="K17" s="102" t="s">
        <v>111</v>
      </c>
      <c r="L17" s="147">
        <v>1</v>
      </c>
      <c r="M17" s="102" t="s">
        <v>90</v>
      </c>
      <c r="N17" s="102" t="s">
        <v>69</v>
      </c>
      <c r="O17" s="102" t="s">
        <v>563</v>
      </c>
      <c r="P17" s="105">
        <v>8.3299999999999999E-2</v>
      </c>
      <c r="Q17" s="105">
        <v>8.3299999999999999E-2</v>
      </c>
      <c r="R17" s="148">
        <v>8.3299999999999999E-2</v>
      </c>
      <c r="S17" s="162" t="s">
        <v>564</v>
      </c>
      <c r="T17" s="162" t="s">
        <v>565</v>
      </c>
      <c r="U17" s="162" t="s">
        <v>566</v>
      </c>
      <c r="V17" s="140">
        <f>SUM(P17:R17)</f>
        <v>0.24990000000000001</v>
      </c>
      <c r="W17" s="140">
        <f t="shared" si="1"/>
        <v>0.24990000000000001</v>
      </c>
      <c r="X17" s="141" t="s">
        <v>567</v>
      </c>
      <c r="Y17" s="96" t="s">
        <v>568</v>
      </c>
      <c r="Z17" s="105">
        <v>8.3299999999999999E-2</v>
      </c>
      <c r="AA17" s="105">
        <v>8.3299999999999999E-2</v>
      </c>
      <c r="AB17" s="105">
        <v>8.3299999999999999E-2</v>
      </c>
      <c r="AC17" s="160" t="s">
        <v>569</v>
      </c>
      <c r="AD17" s="160" t="s">
        <v>570</v>
      </c>
      <c r="AE17" s="160" t="s">
        <v>571</v>
      </c>
      <c r="AF17" s="105">
        <f>SUM(Z17:AB17)</f>
        <v>0.24990000000000001</v>
      </c>
      <c r="AG17" s="105">
        <f t="shared" si="2"/>
        <v>0.24990000000000001</v>
      </c>
      <c r="AH17" s="153" t="s">
        <v>572</v>
      </c>
      <c r="AI17" s="130" t="s">
        <v>568</v>
      </c>
      <c r="AJ17" s="292">
        <v>8.3299999999999999E-2</v>
      </c>
      <c r="AK17" s="295">
        <v>8.3299999999999999E-2</v>
      </c>
      <c r="AL17" s="388">
        <v>8.3299999999999999E-2</v>
      </c>
      <c r="AM17" s="160" t="s">
        <v>573</v>
      </c>
      <c r="AN17" s="292">
        <v>8.3299999999999999E-2</v>
      </c>
      <c r="AO17" s="322" t="s">
        <v>568</v>
      </c>
      <c r="AP17" s="295">
        <v>8.3299999999999999E-2</v>
      </c>
      <c r="AQ17" s="160" t="s">
        <v>574</v>
      </c>
      <c r="AR17" s="322" t="s">
        <v>568</v>
      </c>
      <c r="AS17" s="160" t="s">
        <v>575</v>
      </c>
      <c r="AT17" s="388">
        <v>8.3299999999999999E-2</v>
      </c>
      <c r="AU17" s="258" t="s">
        <v>568</v>
      </c>
      <c r="AV17" s="263">
        <f t="shared" si="4"/>
        <v>0.24990000000000001</v>
      </c>
      <c r="AW17" s="403">
        <f t="shared" si="0"/>
        <v>0.24990000000000001</v>
      </c>
      <c r="AX17" s="270" t="s">
        <v>576</v>
      </c>
      <c r="AY17" s="105">
        <v>8.3299999999999999E-2</v>
      </c>
      <c r="AZ17" s="105">
        <v>8.3299999999999999E-2</v>
      </c>
      <c r="BA17" s="105">
        <v>8.3299999999999999E-2</v>
      </c>
      <c r="BB17" s="105"/>
      <c r="BC17" s="105"/>
      <c r="BD17" s="105"/>
      <c r="BE17" s="105">
        <v>0.25</v>
      </c>
      <c r="BF17" s="110">
        <f t="shared" si="3"/>
        <v>0.24990000000000001</v>
      </c>
      <c r="BG17" s="105">
        <f>SUM(V17+AF17+AV17+BE17)</f>
        <v>0.99970000000000003</v>
      </c>
      <c r="BH17" s="105">
        <f>SUM(W17+AG17+AW17+BF17)</f>
        <v>0.99960000000000004</v>
      </c>
      <c r="BI17" s="112"/>
      <c r="BJ17" s="163"/>
    </row>
    <row r="18" spans="1:62" s="55" customFormat="1" ht="81.75" customHeight="1">
      <c r="X18" s="57" t="s">
        <v>577</v>
      </c>
      <c r="BJ18" s="56"/>
    </row>
    <row r="19" spans="1:62" s="55" customFormat="1" ht="70.5" customHeight="1">
      <c r="A19" s="171"/>
      <c r="B19" s="171"/>
      <c r="C19" s="171"/>
      <c r="D19" s="171"/>
      <c r="E19" s="171"/>
      <c r="F19" s="171"/>
      <c r="G19" s="171"/>
      <c r="H19" s="171"/>
      <c r="I19" s="171"/>
      <c r="J19" s="171"/>
      <c r="K19" s="171"/>
      <c r="L19" s="171"/>
      <c r="M19" s="171"/>
      <c r="N19" s="171"/>
      <c r="O19" s="171"/>
      <c r="P19" s="171"/>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71"/>
      <c r="AN19" s="171"/>
      <c r="AO19" s="171"/>
      <c r="AP19" s="171"/>
      <c r="AQ19" s="171"/>
      <c r="AR19" s="171"/>
      <c r="AS19" s="171"/>
      <c r="AT19" s="171"/>
      <c r="AU19" s="171"/>
      <c r="AV19" s="171"/>
      <c r="AW19" s="171"/>
      <c r="AX19" s="171"/>
      <c r="AY19" s="171"/>
      <c r="AZ19" s="171"/>
      <c r="BA19" s="171"/>
      <c r="BB19" s="171"/>
      <c r="BC19" s="171"/>
      <c r="BD19" s="171"/>
      <c r="BE19" s="171"/>
      <c r="BF19" s="171"/>
      <c r="BG19" s="171"/>
      <c r="BH19" s="171"/>
      <c r="BI19" s="171"/>
      <c r="BJ19" s="172"/>
    </row>
    <row r="20" spans="1:62" s="55" customFormat="1">
      <c r="BJ20" s="56"/>
    </row>
  </sheetData>
  <protectedRanges>
    <protectedRange sqref="AE14" name="Rango1_1_3"/>
  </protectedRanges>
  <autoFilter ref="A5:BJ18" xr:uid="{E531E5F0-F9C5-4906-8A9B-3D1C451D78EE}">
    <filterColumn colId="42">
      <filters blank="1"/>
    </filterColumn>
  </autoFilter>
  <mergeCells count="18">
    <mergeCell ref="P3:R4"/>
    <mergeCell ref="S3:Y3"/>
    <mergeCell ref="Z3:AB4"/>
    <mergeCell ref="AC3:AH3"/>
    <mergeCell ref="A1:BJ2"/>
    <mergeCell ref="A3:O4"/>
    <mergeCell ref="AJ3:AL4"/>
    <mergeCell ref="AM3:AX3"/>
    <mergeCell ref="AY3:BA4"/>
    <mergeCell ref="BB3:BG3"/>
    <mergeCell ref="S4:U4"/>
    <mergeCell ref="V4:Y4"/>
    <mergeCell ref="AC4:AE4"/>
    <mergeCell ref="AF4:AH4"/>
    <mergeCell ref="AM4:AS4"/>
    <mergeCell ref="AV4:AX4"/>
    <mergeCell ref="BB4:BD4"/>
    <mergeCell ref="BE4:BG4"/>
  </mergeCells>
  <phoneticPr fontId="11" type="noConversion"/>
  <hyperlinks>
    <hyperlink ref="BJ9" r:id="rId1" display="https://365and.sharepoint.com/sites/PL-PLANEACION/Documentos%20compartidos/Forms/AllItems.aspx?id=%2Fsites%2FPL%2DPLANEACION%2FDocumentos%20compartidos%2FPlaneaci%C3%B3n%2F2026%2FInstrumentos%20de%20planeaci%C3%B3n%20%28formulaci%C3%B3n%20y%20seguimiento%29&amp;viewid=a81f5759%2D5024%2D41dc%2Db9b3%2De0649d74a9c1" xr:uid="{0BDCBB06-FC1D-4125-A77A-0A7EDE0AC249}"/>
    <hyperlink ref="BJ7" r:id="rId2" xr:uid="{CBFF541C-4A37-4770-8386-1D75468CF98F}"/>
    <hyperlink ref="BJ6" r:id="rId3" xr:uid="{3494D3C5-C4EB-4836-B14F-8634194B9118}"/>
    <hyperlink ref="Y12" r:id="rId4" display="https://365and.sharepoint.com/sites/PL-PLANEACION/Documentos%20compartidos/Forms/AllItems.aspx?id=%2Fsites%2FPL%2DPLANEACION%2FDocumentos%20compartidos%2FPlaneación%2F2026%2FPAI%20MIPG%2FSoportes%2FDirección&amp;viewid=a81f5759%2D5024%2D41dc%2Db9b3%2De0649d74a9c1&amp;p=true&amp;ct=1774396387241&amp;or=OWA%2DNT%2DMail&amp;cid=e4fc5ed9%2D4a10%2D820c%2D8461%2D1ee7eee846e3" xr:uid="{A4858B5E-7695-4653-B7E2-B99453793006}"/>
    <hyperlink ref="BJ12" r:id="rId5" display="https://365and.sharepoint.com/sites/PL-PLANEACION/Documentos%20compartidos/Forms/AllItems.aspx?id=%2Fsites%2FPL%2DPLANEACION%2FDocumentos%20compartidos%2FPlaneación%2F2026%2FPAI%20MIPG%2FSoportes%2FDirección&amp;viewid=a81f5759%2D5024%2D41dc%2Db9b3%2De0649d74a9c1&amp;p=true&amp;ct=1774396387241&amp;or=OWA%2DNT%2DMail&amp;cid=e4fc5ed9%2D4a10%2D820c%2D8461%2D1ee7eee846e3" xr:uid="{A08AD65C-6658-4C42-9A10-3EBC26905396}"/>
    <hyperlink ref="Y16" r:id="rId6" xr:uid="{60C3668F-5E0F-4E48-A7A6-9EE01EBAB303}"/>
    <hyperlink ref="Y6" r:id="rId7" xr:uid="{285A6748-1F31-414E-A27D-B07463B5F26E}"/>
    <hyperlink ref="Y9" r:id="rId8" xr:uid="{9E31BDA0-02FA-4801-AD54-B61DEF982425}"/>
    <hyperlink ref="Y7" r:id="rId9" xr:uid="{41C29FD7-38FA-49CD-8B40-FA9AD6FF81C9}"/>
    <hyperlink ref="Y8" r:id="rId10" xr:uid="{7F511373-5D56-4999-8D73-3E2D65B8F1C9}"/>
    <hyperlink ref="Y15" r:id="rId11" xr:uid="{51615156-53F2-4C8A-AFF2-6BEAD00D3F29}"/>
    <hyperlink ref="Y14" r:id="rId12" display="../../../../../../:f:/r/sites/PL-PLANEACION/Documentos compartidos/Planeaci%C3%B3n/2026/PAI MIPG/Soportes/Direcci%C3%B3n/Fila 14?csf=1&amp;web=1&amp;e=k2POok" xr:uid="{6A2E0E64-2BA9-468A-99FA-763686CD3356}"/>
    <hyperlink ref="Y11" r:id="rId13" xr:uid="{72777952-98C3-4155-96F6-C08938AF5261}"/>
    <hyperlink ref="Y13" r:id="rId14" xr:uid="{6C3BE24C-8A14-432D-B80B-CCC694F02A8F}"/>
    <hyperlink ref="Y17" r:id="rId15" xr:uid="{593CB0D8-38BC-4335-8084-60CBEF061AF2}"/>
    <hyperlink ref="AI15" r:id="rId16" display="https://365and.sharepoint.com/:f:/r/sites/PL-PLANEACION/Documentos compartidos/Planeaci%C3%B3n/2026/Instrumentos de planeaci%C3%B3n (formulaci%C3%B3n y seguimiento)/Plan de Acci%C3%B3n Institucional - PAI MIPG/Seguimiento/Trimestre II/Soportes/Direccion/Fila 15?csf=1&amp;web=1&amp;e=vRikhy" xr:uid="{AD731FCD-A6C7-415C-B61A-F083B9320C3B}"/>
    <hyperlink ref="AI16" r:id="rId17" display="https://365and.sharepoint.com/:f:/r/sites/PL-PLANEACION/Documentos compartidos/Planeaci%C3%B3n/2026/Instrumentos de planeaci%C3%B3n (formulaci%C3%B3n y seguimiento)/Plan de Acci%C3%B3n Institucional - PAI MIPG/Seguimiento/Trimestre II/Soportes/Direccion/Fila 16?csf=1&amp;web=1&amp;e=xXFAbD" xr:uid="{95B729C5-8EEC-46F5-85D3-5091E108B86F}"/>
    <hyperlink ref="AI17" r:id="rId18" display="https://365and.sharepoint.com/:f:/r/sites/PL-PLANEACION/Documentos compartidos/Planeaci%C3%B3n/2026/Instrumentos de planeaci%C3%B3n (formulaci%C3%B3n y seguimiento)/Plan de Acci%C3%B3n Institucional - PAI MIPG/Seguimiento/Trimestre II/Soportes/Direccion/Fila 17?csf=1&amp;web=1&amp;e=qw4wM6" xr:uid="{5657934D-E9EC-49B1-8ACA-A0FC2A076166}"/>
    <hyperlink ref="AI13" r:id="rId19" display="https://365and.sharepoint.com/:f:/r/sites/PL-PLANEACION/Documentos compartidos/Planeaci%C3%B3n/2026/Instrumentos de planeaci%C3%B3n (formulaci%C3%B3n y seguimiento)/Plan de Acci%C3%B3n Institucional - PAI MIPG/Seguimiento/Trimestre II/Soportes/Direccion/Fila 13?csf=1&amp;web=1&amp;e=kUOla8" xr:uid="{624FBE49-898C-4D06-8D5B-C04AAEE5857D}"/>
    <hyperlink ref="AI6" r:id="rId20" display="https://365and.sharepoint.com/:f:/r/sites/PL-PLANEACION/Documentos compartidos/Planeaci%C3%B3n/2026/Instrumentos de planeaci%C3%B3n (formulaci%C3%B3n y seguimiento)/Plan de Acci%C3%B3n Institucional - PAI MIPG/Seguimiento/Trimestre II/Soportes/Direccion/Fila 6?csf=1&amp;web=1&amp;e=jtUpIo" xr:uid="{95577479-D21E-4890-9735-F5A69751F854}"/>
    <hyperlink ref="AI7" r:id="rId21" display="https://365and.sharepoint.com/:f:/r/sites/PL-PLANEACION/Documentos compartidos/Planeaci%C3%B3n/2026/Instrumentos de planeaci%C3%B3n (formulaci%C3%B3n y seguimiento)/Plan de Acci%C3%B3n Institucional - PAI MIPG/Seguimiento/Trimestre II/Soportes/Direccion/Fila 7?csf=1&amp;web=1&amp;e=fkPhqF" xr:uid="{DCE804E0-008E-4F35-9519-982404925835}"/>
    <hyperlink ref="AI8" r:id="rId22" display="https://365and.sharepoint.com/:f:/r/sites/PL-PLANEACION/Documentos compartidos/Planeaci%C3%B3n/2026/Instrumentos de planeaci%C3%B3n (formulaci%C3%B3n y seguimiento)/Plan de Acci%C3%B3n Institucional - PAI MIPG/Seguimiento/Trimestre II/Soportes/Direccion/Fila 8?csf=1&amp;web=1&amp;e=dZfCKo" xr:uid="{7C9CA2FF-22C4-4C26-B8EB-1B60DC28E4D4}"/>
    <hyperlink ref="AI12" r:id="rId23" display="https://365and.sharepoint.com/:f:/r/sites/PL-PLANEACION/Documentos compartidos/Planeaci%C3%B3n/2026/Instrumentos de planeaci%C3%B3n (formulaci%C3%B3n y seguimiento)/Plan de Acci%C3%B3n Institucional - PAI MIPG/Seguimiento/Trimestre II/Soportes/Direccion/Fila 12?csf=1&amp;web=1&amp;e=mvtDmu" xr:uid="{11B47038-6D26-4E2E-846A-719A4CD34636}"/>
    <hyperlink ref="AI9" r:id="rId24" display="https://365and.sharepoint.com/:f:/r/sites/PL-PLANEACION/Documentos compartidos/Planeaci%C3%B3n/2026/Instrumentos de planeaci%C3%B3n (formulaci%C3%B3n y seguimiento)/Plan de Acci%C3%B3n Institucional - PAI MIPG/Seguimiento/Trimestre II/Soportes/Direccion/Fila 9?csf=1&amp;web=1&amp;e=H0AeSY" xr:uid="{3D398C70-9F73-4F07-914C-623934C780F6}"/>
    <hyperlink ref="AI10" r:id="rId25" display="https://365and.sharepoint.com/:f:/r/sites/PL-PLANEACION/Documentos compartidos/Planeaci%C3%B3n/2026/Instrumentos de planeaci%C3%B3n (formulaci%C3%B3n y seguimiento)/Plan de Acci%C3%B3n Institucional - PAI MIPG/Seguimiento/Trimestre II/Soportes/Direccion/Fila 10?csf=1&amp;web=1&amp;e=x9yYGh" xr:uid="{93803E3C-FA02-4BBB-AB66-3E4CF06019F9}"/>
    <hyperlink ref="AI11" r:id="rId26" display="https://365and.sharepoint.com/:f:/r/sites/PL-PLANEACION/Documentos compartidos/Planeaci%C3%B3n/2026/Instrumentos de planeaci%C3%B3n (formulaci%C3%B3n y seguimiento)/Plan de Acci%C3%B3n Institucional - PAI MIPG/Seguimiento/Trimestre II/Soportes/Direccion/Fila 11?csf=1&amp;web=1&amp;e=sTeSAI" xr:uid="{769E16D6-3912-4F95-97A1-65FCD2032C83}"/>
    <hyperlink ref="AI14" r:id="rId27" display="https://365and.sharepoint.com/:f:/r/sites/PL-PLANEACION/Documentos compartidos/Planeaci%C3%B3n/2026/Instrumentos de planeaci%C3%B3n (formulaci%C3%B3n y seguimiento)/Plan de Acci%C3%B3n Institucional - PAI MIPG/Seguimiento/Trimestre II/Soportes/Direccion/Fila 14?csf=1&amp;web=1&amp;e=lKoywx" xr:uid="{3C8CF1C8-416D-42A4-A566-64406B2A6C47}"/>
    <hyperlink ref="BJ15" r:id="rId28" display="https://365and.sharepoint.com/sites/PL-PLANEACION/Documentos%20compartidos/Forms/AllItems.aspx?viewid=a81f5759%2D5024%2D41dc%2Db9b3%2De0649d74a9c1&amp;ct=1788480500251&amp;or=OWA%2DNT%2DMail&amp;ga=1&amp;id=%2Fsites%2FPL%2DPLANEACION%2FDocumentos%20compartidos%2FPlaneación%2F2026%2FInstrumentos%20de%20planeación%20%28formulación%20y%20seguimiento%29%2FPlan%20de%20Acción%20Institucional%20%2D%20PAI%20MIPG%2FSeguimiento%2FSEGUIMIENTO%20JULIO%20%2D%20AGOSTO%2FDireccion%2FFila%2015%2FAgosto%2FCorreo%20reporte%20diligenciamiento%20matriz%20de%20riesgos%20de%20corrupción%2Epdf&amp;parent=%2Fsites%2FPL%2DPLANEACION%2FDocumentos%20compartidos%2FPlaneación%2F2026%2FInstrumentos%20de%20planeación%20%28formulación%20y%20seguimiento%29%2FPlan%20de%20Acción%20Institucional%20%2D%20PAI%20MIPG%2FSeguimiento%2FSEGUIMIENTO%20JULIO%20%2D%20AGOSTO%2FDireccion%2FFila%2015%2FAgosto" xr:uid="{09A8E118-CA52-4BB1-82DA-00539BF3C8CE}"/>
    <hyperlink ref="BJ16" r:id="rId29" display="https://365and.sharepoint.com/sites/PL-PLANEACION/Documentos%20compartidos/Forms/AllItems.aspx?id=%2Fsites%2FPL%2DPLANEACION%2FDocumentos%20compartidos%2FPlaneación%2F2026%2FInstrumentos%20de%20planeación%20%28formulación%20y%20seguimiento%29%2FPlan%20de%20Acción%20Institucional%20%2D%20PAI%20MIPG%2FSeguimiento%2FSEGUIMIENTO%20JULIO%20%2D%20AGOSTO%2FDireccion%2FFila%2016%2FAgosto&amp;viewid=a81f5759%2D5024%2D41dc%2Db9b3%2De0649d74a9c1&amp;ct=1788480500251&amp;or=OWA%2DNT%2DMail&amp;ga=1" xr:uid="{21D80C8E-D1D0-4556-B328-22B52B2845DD}"/>
    <hyperlink ref="AO6" r:id="rId30" xr:uid="{89306AD0-B706-44C0-A40F-7A1420B5E55F}"/>
    <hyperlink ref="AO7" r:id="rId31" xr:uid="{BAB75264-B6EF-4411-9C60-5EE43412F4A2}"/>
    <hyperlink ref="AO8" r:id="rId32" xr:uid="{8E97BEA2-418D-4A0B-9E5B-132E8E5EBEFA}"/>
    <hyperlink ref="AO9" r:id="rId33" xr:uid="{49169918-A418-4BB6-A994-23FEC04D7F43}"/>
    <hyperlink ref="AO10" r:id="rId34" xr:uid="{48152988-C5F7-4012-9D5F-277EC131DA37}"/>
    <hyperlink ref="AO11" r:id="rId35" xr:uid="{67069669-B506-4E88-9774-B1E8232672A0}"/>
    <hyperlink ref="AO12" r:id="rId36" xr:uid="{EB46E1AD-D9A6-4CF2-88AF-96A326D2E044}"/>
    <hyperlink ref="AO13" r:id="rId37" xr:uid="{CD4AE466-01BC-4322-95F7-B3797EBBCBCE}"/>
    <hyperlink ref="AO14" r:id="rId38" xr:uid="{10309CBC-2054-4078-9D09-2A3EB3373549}"/>
    <hyperlink ref="AO15" r:id="rId39" xr:uid="{817720DC-3566-436D-8BA6-DB23509E0437}"/>
    <hyperlink ref="AO16" r:id="rId40" xr:uid="{8584B80B-2DAF-4CE2-8E12-34EB4982B1CC}"/>
    <hyperlink ref="AO17" r:id="rId41" xr:uid="{6E3A9D8D-D778-4C7B-A195-09F2D6E91BCC}"/>
    <hyperlink ref="AR6" r:id="rId42" xr:uid="{BAB8331D-67D4-44E8-81CB-DB4016836393}"/>
    <hyperlink ref="AR7" r:id="rId43" xr:uid="{E51AE9FA-4FAA-438F-814A-17639D9EA490}"/>
    <hyperlink ref="AR8" r:id="rId44" xr:uid="{D10C606E-AB54-45B4-91D9-C2890402BFEA}"/>
    <hyperlink ref="AR9" r:id="rId45" xr:uid="{13D28260-983D-46F3-BDD4-058E40D5515C}"/>
    <hyperlink ref="AR10" r:id="rId46" xr:uid="{14088710-6388-4313-8454-EBD3FF7998C7}"/>
    <hyperlink ref="AR11" r:id="rId47" xr:uid="{64A2E9EB-B208-42BB-86CF-EA33756E9C1A}"/>
    <hyperlink ref="AR12" r:id="rId48" xr:uid="{0002163B-CA60-441A-8358-6CF6B7335733}"/>
    <hyperlink ref="AR13" r:id="rId49" xr:uid="{DFDACB0B-B3E7-4254-9386-E67FD1CDAFDF}"/>
    <hyperlink ref="AR14" r:id="rId50" xr:uid="{26EB0C3C-6F3A-4A1E-87EB-6A93E5D91F93}"/>
    <hyperlink ref="AR15" r:id="rId51" xr:uid="{D7055BE5-5C4F-47DB-87FB-1C0B4C65F6BD}"/>
    <hyperlink ref="AR16" r:id="rId52" xr:uid="{BCD9E4FD-558B-4C4F-8922-90CBD9463DE9}"/>
    <hyperlink ref="AR17" r:id="rId53" xr:uid="{ED2468A8-047F-4981-9968-13B3266AD69E}"/>
    <hyperlink ref="AU7" r:id="rId54" xr:uid="{B5E09876-4348-49E5-9F5B-185743EF61A4}"/>
    <hyperlink ref="AU8" r:id="rId55" xr:uid="{F244C4A2-198C-48B0-B696-C21CB9F41A0B}"/>
    <hyperlink ref="AU9" r:id="rId56" xr:uid="{280797B5-78E3-4D39-954B-6CA7993421A2}"/>
    <hyperlink ref="AU12" r:id="rId57" xr:uid="{2808F53B-43B5-43E8-A3A2-4D045242BDFD}"/>
    <hyperlink ref="AU13" r:id="rId58" xr:uid="{58BB89B4-1C3D-4BA7-A54B-9E3148A7630E}"/>
    <hyperlink ref="AU14" r:id="rId59" xr:uid="{122D6C94-581F-4E73-9369-4305FA48382D}"/>
    <hyperlink ref="AU15" r:id="rId60" xr:uid="{90F35C38-8EE5-436E-8AB8-6E0A40BAE090}"/>
    <hyperlink ref="AU16" r:id="rId61" xr:uid="{B6C44771-C9A4-4C05-9724-66E79A039ADE}"/>
    <hyperlink ref="AU17" r:id="rId62" xr:uid="{385C148E-8D38-4169-96CF-9AEB27F8FCCB}"/>
    <hyperlink ref="BJ8" r:id="rId63" display="https://365and-my.sharepoint.com/my?id=%2Fpersonal%2Fcomunicaciones%5Fand%5Fgov%5Fco%2FDocuments%2FCOMUNICACIONES%20AND%202026%2FGESTIÓN%20DEL%20CONOCIMIENTO&amp;viewid=e77fd7f1%2D7f04%2D4de8%2Da881%2Dccc46608796b&amp;FolderCTID=0x01200001C914104ADC1A4DA3DCB82C4907E430" xr:uid="{25E94B4A-212E-49AD-9E3F-5AC632D493A7}"/>
    <hyperlink ref="AU6" r:id="rId64" xr:uid="{DBAD6B09-5AB0-4D91-B6FD-245BE7D25EB5}"/>
    <hyperlink ref="AU11" r:id="rId65" display="https://365and.sharepoint.com/:f:/r/sites/PL-PLANEACION/Documentos%20compartidos/Planeaci%C3%B3n/2026/Instrumentos%20de%20planeaci%C3%B3n%20(formulaci%C3%B3n%20y%20seguimiento)/Cuadro%20de%20Mando%20Integral%20-%20CMI/Formulaci%C3%B3n%20y%20Seguimiento/CMI%20III%20Trimestre/CMI%20III%20Trimestre?d=w4c7c66b419a14e5da79272e009eda3ce&amp;csf=1&amp;web=1&amp;e=92BqWu" xr:uid="{CFB6024B-52D3-4F0B-AF74-BF23399D1FC7}"/>
  </hyperlinks>
  <pageMargins left="0.7" right="0.7" top="0.75" bottom="0.75" header="0.3" footer="0.3"/>
  <pageSetup paperSize="5" orientation="portrait" r:id="rId66"/>
  <drawing r:id="rId67"/>
  <legacyDrawing r:id="rId68"/>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C2A1C-91BB-4BFB-A80D-F9D919A63D1A}">
  <sheetPr>
    <tabColor theme="8" tint="0.59999389629810485"/>
  </sheetPr>
  <dimension ref="A1:BX10"/>
  <sheetViews>
    <sheetView topLeftCell="BF1" zoomScale="55" zoomScaleNormal="55" workbookViewId="0">
      <selection activeCell="BW6" sqref="BW6"/>
    </sheetView>
  </sheetViews>
  <sheetFormatPr defaultColWidth="10" defaultRowHeight="15"/>
  <cols>
    <col min="1" max="1" width="20.140625" customWidth="1"/>
    <col min="2" max="2" width="26.140625" customWidth="1"/>
    <col min="3" max="3" width="26.85546875" customWidth="1"/>
    <col min="4" max="4" width="17.28515625" customWidth="1"/>
    <col min="5" max="5" width="13.85546875" customWidth="1"/>
    <col min="6" max="6" width="32.7109375" customWidth="1"/>
    <col min="7" max="7" width="20.140625" customWidth="1"/>
    <col min="8" max="8" width="22.28515625" customWidth="1"/>
    <col min="9" max="10" width="10.28515625" customWidth="1"/>
    <col min="11" max="11" width="10.42578125" customWidth="1"/>
    <col min="12" max="12" width="7.28515625" customWidth="1"/>
    <col min="13" max="13" width="8" customWidth="1"/>
    <col min="14" max="14" width="9.85546875" customWidth="1"/>
    <col min="15" max="15" width="21.28515625" customWidth="1"/>
    <col min="16" max="16" width="10.42578125" hidden="1" customWidth="1"/>
    <col min="17" max="18" width="10" hidden="1" customWidth="1"/>
    <col min="19" max="19" width="13" hidden="1" customWidth="1"/>
    <col min="20" max="20" width="12.42578125" hidden="1" customWidth="1"/>
    <col min="21" max="23" width="10" hidden="1" customWidth="1"/>
    <col min="24" max="24" width="12.85546875" hidden="1" customWidth="1"/>
    <col min="25" max="25" width="12.42578125" hidden="1" customWidth="1"/>
    <col min="26" max="27" width="10" hidden="1" customWidth="1"/>
    <col min="28" max="28" width="11.7109375" hidden="1" customWidth="1"/>
    <col min="29" max="29" width="13.85546875" hidden="1" customWidth="1"/>
    <col min="30" max="30" width="12.42578125" hidden="1" customWidth="1"/>
    <col min="32" max="32" width="11.140625" customWidth="1"/>
    <col min="33" max="33" width="10.42578125" customWidth="1"/>
    <col min="34" max="34" width="53.42578125" customWidth="1"/>
    <col min="35" max="35" width="33.28515625" customWidth="1"/>
    <col min="36" max="36" width="54.42578125" customWidth="1"/>
    <col min="37" max="37" width="13.28515625" customWidth="1"/>
    <col min="38" max="38" width="13.42578125" customWidth="1"/>
    <col min="39" max="39" width="61.140625" customWidth="1"/>
    <col min="40" max="40" width="13.42578125" customWidth="1"/>
    <col min="41" max="43" width="10.42578125" customWidth="1"/>
    <col min="44" max="44" width="34" customWidth="1"/>
    <col min="45" max="45" width="52.42578125" customWidth="1"/>
    <col min="46" max="46" width="58.7109375" customWidth="1"/>
    <col min="47" max="47" width="12.28515625" customWidth="1"/>
    <col min="48" max="48" width="13" customWidth="1"/>
    <col min="49" max="49" width="50.85546875" customWidth="1"/>
    <col min="50" max="50" width="13" customWidth="1"/>
    <col min="51" max="52" width="10.42578125" customWidth="1"/>
    <col min="53" max="53" width="12.42578125" customWidth="1"/>
    <col min="54" max="54" width="51.140625" customWidth="1"/>
    <col min="55" max="56" width="12.42578125" customWidth="1"/>
    <col min="57" max="57" width="49.85546875" customWidth="1"/>
    <col min="58" max="59" width="12.42578125" customWidth="1"/>
    <col min="60" max="60" width="58.28515625" customWidth="1"/>
    <col min="61" max="63" width="12.42578125" customWidth="1"/>
    <col min="64" max="64" width="65.140625" customWidth="1"/>
    <col min="65" max="70" width="12.42578125" customWidth="1"/>
    <col min="71" max="71" width="14" customWidth="1"/>
    <col min="72" max="72" width="13.28515625" customWidth="1"/>
    <col min="73" max="73" width="13.7109375" customWidth="1"/>
    <col min="74" max="74" width="11.7109375" customWidth="1"/>
    <col min="75" max="75" width="30.140625" customWidth="1"/>
    <col min="76" max="76" width="28.85546875" customWidth="1"/>
  </cols>
  <sheetData>
    <row r="1" spans="1:76" ht="14.25" customHeight="1">
      <c r="A1" s="419" t="s">
        <v>1</v>
      </c>
      <c r="B1" s="419"/>
    </row>
    <row r="2" spans="1:76">
      <c r="A2" s="419"/>
      <c r="B2" s="419"/>
    </row>
    <row r="3" spans="1:76">
      <c r="A3" s="419"/>
      <c r="B3" s="419"/>
      <c r="AE3" s="408" t="s">
        <v>2</v>
      </c>
      <c r="AF3" s="408"/>
      <c r="AG3" s="408"/>
      <c r="AH3" s="415" t="s">
        <v>3</v>
      </c>
      <c r="AI3" s="416"/>
      <c r="AJ3" s="416"/>
      <c r="AK3" s="416"/>
      <c r="AL3" s="416"/>
      <c r="AM3" s="416"/>
      <c r="AN3" s="417"/>
      <c r="AO3" s="408" t="s">
        <v>2</v>
      </c>
      <c r="AP3" s="408"/>
      <c r="AQ3" s="408"/>
      <c r="AR3" s="409" t="s">
        <v>3</v>
      </c>
      <c r="AS3" s="409"/>
      <c r="AT3" s="409"/>
      <c r="AU3" s="409"/>
      <c r="AV3" s="409"/>
      <c r="AW3" s="409"/>
      <c r="AX3" s="62"/>
      <c r="AY3" s="408" t="s">
        <v>2</v>
      </c>
      <c r="AZ3" s="408"/>
      <c r="BA3" s="408"/>
      <c r="BB3" s="409" t="s">
        <v>3</v>
      </c>
      <c r="BC3" s="409"/>
      <c r="BD3" s="409"/>
      <c r="BE3" s="409"/>
      <c r="BF3" s="409"/>
      <c r="BG3" s="409"/>
      <c r="BH3" s="409"/>
      <c r="BI3" s="409"/>
      <c r="BJ3" s="409"/>
      <c r="BK3" s="409"/>
      <c r="BL3" s="409"/>
      <c r="BM3" s="408" t="s">
        <v>2</v>
      </c>
      <c r="BN3" s="408"/>
      <c r="BO3" s="408"/>
      <c r="BP3" s="409" t="s">
        <v>3</v>
      </c>
      <c r="BQ3" s="409"/>
      <c r="BR3" s="409"/>
      <c r="BS3" s="409"/>
      <c r="BT3" s="409"/>
      <c r="BU3" s="409"/>
    </row>
    <row r="4" spans="1:76" ht="15" customHeight="1" thickBot="1">
      <c r="A4" s="29"/>
      <c r="B4" s="30"/>
      <c r="C4" s="30"/>
      <c r="D4" s="30"/>
      <c r="E4" s="31"/>
      <c r="F4" s="31"/>
      <c r="G4" s="32"/>
      <c r="H4" s="33"/>
      <c r="I4" s="31"/>
      <c r="J4" s="31"/>
      <c r="K4" s="31"/>
      <c r="L4" s="31"/>
      <c r="M4" s="31"/>
      <c r="N4" s="31"/>
      <c r="O4" s="31"/>
      <c r="P4" s="420" t="s">
        <v>2</v>
      </c>
      <c r="Q4" s="421"/>
      <c r="R4" s="422"/>
      <c r="S4" s="420" t="s">
        <v>3</v>
      </c>
      <c r="T4" s="422"/>
      <c r="U4" s="420" t="s">
        <v>2</v>
      </c>
      <c r="V4" s="421"/>
      <c r="W4" s="422"/>
      <c r="X4" s="420" t="s">
        <v>3</v>
      </c>
      <c r="Y4" s="422"/>
      <c r="Z4" s="420" t="s">
        <v>2</v>
      </c>
      <c r="AA4" s="421"/>
      <c r="AB4" s="422"/>
      <c r="AC4" s="420" t="s">
        <v>3</v>
      </c>
      <c r="AD4" s="422"/>
      <c r="AE4" s="408"/>
      <c r="AF4" s="408"/>
      <c r="AG4" s="408"/>
      <c r="AH4" s="415" t="s">
        <v>4</v>
      </c>
      <c r="AI4" s="416"/>
      <c r="AJ4" s="416"/>
      <c r="AK4" s="409" t="s">
        <v>5</v>
      </c>
      <c r="AL4" s="409"/>
      <c r="AM4" s="409"/>
      <c r="AN4" s="409"/>
      <c r="AO4" s="408"/>
      <c r="AP4" s="408"/>
      <c r="AQ4" s="408"/>
      <c r="AR4" s="409" t="s">
        <v>4</v>
      </c>
      <c r="AS4" s="409"/>
      <c r="AT4" s="409"/>
      <c r="AU4" s="409" t="s">
        <v>5</v>
      </c>
      <c r="AV4" s="409"/>
      <c r="AW4" s="409"/>
      <c r="AX4" s="62"/>
      <c r="AY4" s="408"/>
      <c r="AZ4" s="408"/>
      <c r="BA4" s="408"/>
      <c r="BB4" s="409" t="s">
        <v>4</v>
      </c>
      <c r="BC4" s="409"/>
      <c r="BD4" s="409"/>
      <c r="BE4" s="409"/>
      <c r="BF4" s="409"/>
      <c r="BG4" s="409"/>
      <c r="BH4" s="409"/>
      <c r="BI4" s="62"/>
      <c r="BJ4" s="409" t="s">
        <v>5</v>
      </c>
      <c r="BK4" s="409"/>
      <c r="BL4" s="409"/>
      <c r="BM4" s="408"/>
      <c r="BN4" s="408"/>
      <c r="BO4" s="408"/>
      <c r="BP4" s="409" t="s">
        <v>4</v>
      </c>
      <c r="BQ4" s="409"/>
      <c r="BR4" s="409"/>
      <c r="BS4" s="409" t="s">
        <v>5</v>
      </c>
      <c r="BT4" s="409"/>
      <c r="BU4" s="409"/>
      <c r="BV4" s="34"/>
      <c r="BW4" s="34"/>
    </row>
    <row r="5" spans="1:76" ht="48">
      <c r="A5" s="53" t="s">
        <v>6</v>
      </c>
      <c r="B5" s="35" t="s">
        <v>7</v>
      </c>
      <c r="C5" s="35" t="s">
        <v>8</v>
      </c>
      <c r="D5" s="35" t="s">
        <v>9</v>
      </c>
      <c r="E5" s="36" t="s">
        <v>127</v>
      </c>
      <c r="F5" s="36" t="s">
        <v>11</v>
      </c>
      <c r="G5" s="36" t="s">
        <v>12</v>
      </c>
      <c r="H5" s="36" t="s">
        <v>13</v>
      </c>
      <c r="I5" s="36" t="s">
        <v>14</v>
      </c>
      <c r="J5" s="36" t="s">
        <v>15</v>
      </c>
      <c r="K5" s="36" t="s">
        <v>16</v>
      </c>
      <c r="L5" s="36" t="s">
        <v>17</v>
      </c>
      <c r="M5" s="36" t="s">
        <v>18</v>
      </c>
      <c r="N5" s="36" t="s">
        <v>19</v>
      </c>
      <c r="O5" s="36" t="s">
        <v>20</v>
      </c>
      <c r="P5" s="37" t="s">
        <v>21</v>
      </c>
      <c r="Q5" s="37" t="s">
        <v>22</v>
      </c>
      <c r="R5" s="37" t="s">
        <v>23</v>
      </c>
      <c r="S5" s="37" t="s">
        <v>24</v>
      </c>
      <c r="T5" s="37" t="s">
        <v>25</v>
      </c>
      <c r="U5" s="37" t="s">
        <v>26</v>
      </c>
      <c r="V5" s="37" t="s">
        <v>27</v>
      </c>
      <c r="W5" s="37" t="s">
        <v>28</v>
      </c>
      <c r="X5" s="37" t="s">
        <v>29</v>
      </c>
      <c r="Y5" s="37" t="s">
        <v>30</v>
      </c>
      <c r="Z5" s="37" t="s">
        <v>31</v>
      </c>
      <c r="AA5" s="37" t="s">
        <v>32</v>
      </c>
      <c r="AB5" s="37" t="s">
        <v>33</v>
      </c>
      <c r="AC5" s="37" t="s">
        <v>34</v>
      </c>
      <c r="AD5" s="37" t="s">
        <v>35</v>
      </c>
      <c r="AE5" s="37" t="s">
        <v>21</v>
      </c>
      <c r="AF5" s="37" t="s">
        <v>22</v>
      </c>
      <c r="AG5" s="38" t="s">
        <v>36</v>
      </c>
      <c r="AH5" s="37" t="s">
        <v>21</v>
      </c>
      <c r="AI5" s="37" t="s">
        <v>22</v>
      </c>
      <c r="AJ5" s="38" t="s">
        <v>36</v>
      </c>
      <c r="AK5" s="37" t="s">
        <v>24</v>
      </c>
      <c r="AL5" s="39" t="s">
        <v>25</v>
      </c>
      <c r="AM5" s="8" t="s">
        <v>37</v>
      </c>
      <c r="AN5" s="8" t="s">
        <v>38</v>
      </c>
      <c r="AO5" s="38" t="s">
        <v>26</v>
      </c>
      <c r="AP5" s="38" t="s">
        <v>27</v>
      </c>
      <c r="AQ5" s="38" t="s">
        <v>28</v>
      </c>
      <c r="AR5" s="38" t="s">
        <v>26</v>
      </c>
      <c r="AS5" s="38" t="s">
        <v>27</v>
      </c>
      <c r="AT5" s="38" t="s">
        <v>28</v>
      </c>
      <c r="AU5" s="37" t="s">
        <v>29</v>
      </c>
      <c r="AV5" s="39" t="s">
        <v>30</v>
      </c>
      <c r="AW5" s="8" t="s">
        <v>39</v>
      </c>
      <c r="AX5" s="8" t="s">
        <v>38</v>
      </c>
      <c r="AY5" s="38" t="s">
        <v>31</v>
      </c>
      <c r="AZ5" s="38" t="s">
        <v>32</v>
      </c>
      <c r="BA5" s="38" t="s">
        <v>33</v>
      </c>
      <c r="BB5" s="11" t="s">
        <v>31</v>
      </c>
      <c r="BC5" s="324" t="s">
        <v>129</v>
      </c>
      <c r="BD5" s="324" t="s">
        <v>41</v>
      </c>
      <c r="BE5" s="8" t="s">
        <v>32</v>
      </c>
      <c r="BF5" s="10" t="s">
        <v>42</v>
      </c>
      <c r="BG5" s="10" t="s">
        <v>43</v>
      </c>
      <c r="BH5" s="38" t="s">
        <v>33</v>
      </c>
      <c r="BI5" s="38" t="s">
        <v>45</v>
      </c>
      <c r="BJ5" s="37" t="s">
        <v>46</v>
      </c>
      <c r="BK5" s="39" t="s">
        <v>35</v>
      </c>
      <c r="BL5" s="8" t="s">
        <v>47</v>
      </c>
      <c r="BM5" s="39" t="s">
        <v>48</v>
      </c>
      <c r="BN5" s="39" t="s">
        <v>49</v>
      </c>
      <c r="BO5" s="39" t="s">
        <v>50</v>
      </c>
      <c r="BP5" s="39" t="s">
        <v>48</v>
      </c>
      <c r="BQ5" s="39" t="s">
        <v>49</v>
      </c>
      <c r="BR5" s="39" t="s">
        <v>50</v>
      </c>
      <c r="BS5" s="37" t="s">
        <v>51</v>
      </c>
      <c r="BT5" s="39" t="s">
        <v>52</v>
      </c>
      <c r="BU5" s="40" t="s">
        <v>54</v>
      </c>
      <c r="BV5" s="40" t="s">
        <v>55</v>
      </c>
      <c r="BW5" s="41" t="s">
        <v>131</v>
      </c>
      <c r="BX5" s="12" t="s">
        <v>56</v>
      </c>
    </row>
    <row r="6" spans="1:76" ht="254.25" customHeight="1">
      <c r="A6" s="194" t="s">
        <v>262</v>
      </c>
      <c r="B6" s="194" t="s">
        <v>263</v>
      </c>
      <c r="C6" s="194" t="s">
        <v>132</v>
      </c>
      <c r="D6" s="195" t="s">
        <v>105</v>
      </c>
      <c r="E6" s="194" t="s">
        <v>578</v>
      </c>
      <c r="F6" s="195" t="s">
        <v>579</v>
      </c>
      <c r="G6" s="195" t="s">
        <v>580</v>
      </c>
      <c r="H6" s="194" t="s">
        <v>581</v>
      </c>
      <c r="I6" s="194" t="s">
        <v>65</v>
      </c>
      <c r="J6" s="194" t="s">
        <v>110</v>
      </c>
      <c r="K6" s="196" t="s">
        <v>111</v>
      </c>
      <c r="L6" s="197">
        <v>1</v>
      </c>
      <c r="M6" s="194" t="s">
        <v>90</v>
      </c>
      <c r="N6" s="194" t="s">
        <v>69</v>
      </c>
      <c r="O6" s="195" t="s">
        <v>582</v>
      </c>
      <c r="P6" s="198">
        <v>0</v>
      </c>
      <c r="Q6" s="198">
        <v>0.09</v>
      </c>
      <c r="R6" s="198">
        <v>0.09</v>
      </c>
      <c r="S6" s="198">
        <f>SUM(P6:R6)</f>
        <v>0.18</v>
      </c>
      <c r="T6" s="198">
        <v>0.18</v>
      </c>
      <c r="U6" s="198">
        <v>0.09</v>
      </c>
      <c r="V6" s="198">
        <v>0.09</v>
      </c>
      <c r="W6" s="198">
        <v>0.09</v>
      </c>
      <c r="X6" s="198">
        <f>SUM(U6:W6)</f>
        <v>0.27</v>
      </c>
      <c r="Y6" s="198">
        <v>0.27</v>
      </c>
      <c r="Z6" s="198">
        <v>0.09</v>
      </c>
      <c r="AA6" s="198">
        <v>0.09</v>
      </c>
      <c r="AB6" s="198">
        <v>0.09</v>
      </c>
      <c r="AC6" s="198">
        <f>SUM(Z6:AB6)</f>
        <v>0.27</v>
      </c>
      <c r="AD6" s="198">
        <v>0.27</v>
      </c>
      <c r="AE6" s="199">
        <v>8.3299999999999999E-2</v>
      </c>
      <c r="AF6" s="199">
        <v>8.3299999999999999E-2</v>
      </c>
      <c r="AG6" s="199">
        <v>8.3299999999999999E-2</v>
      </c>
      <c r="AH6" s="200" t="s">
        <v>583</v>
      </c>
      <c r="AI6" s="201" t="s">
        <v>584</v>
      </c>
      <c r="AJ6" s="202" t="s">
        <v>585</v>
      </c>
      <c r="AK6" s="203">
        <f>AE6+AF6+AG6</f>
        <v>0.24990000000000001</v>
      </c>
      <c r="AL6" s="203">
        <f>AK6</f>
        <v>0.24990000000000001</v>
      </c>
      <c r="AM6" s="204" t="s">
        <v>586</v>
      </c>
      <c r="AN6" s="205" t="s">
        <v>587</v>
      </c>
      <c r="AO6" s="206">
        <v>8.3299999999999999E-2</v>
      </c>
      <c r="AP6" s="199">
        <v>8.3299999999999999E-2</v>
      </c>
      <c r="AQ6" s="199">
        <v>8.3299999999999999E-2</v>
      </c>
      <c r="AR6" s="317" t="s">
        <v>588</v>
      </c>
      <c r="AS6" s="318" t="s">
        <v>589</v>
      </c>
      <c r="AT6" s="318" t="s">
        <v>590</v>
      </c>
      <c r="AU6" s="198">
        <f>SUM(AO6:AQ6)</f>
        <v>0.24990000000000001</v>
      </c>
      <c r="AV6" s="198">
        <f>AU6</f>
        <v>0.24990000000000001</v>
      </c>
      <c r="AW6" s="178" t="s">
        <v>591</v>
      </c>
      <c r="AX6" s="207" t="s">
        <v>142</v>
      </c>
      <c r="AY6" s="283">
        <v>8.3299999999999999E-2</v>
      </c>
      <c r="AZ6" s="285">
        <v>8.3299999999999999E-2</v>
      </c>
      <c r="BA6" s="386">
        <v>8.3299999999999999E-2</v>
      </c>
      <c r="BB6" s="323" t="s">
        <v>592</v>
      </c>
      <c r="BC6" s="356">
        <v>0.08</v>
      </c>
      <c r="BD6" s="322" t="s">
        <v>142</v>
      </c>
      <c r="BE6" s="357" t="s">
        <v>593</v>
      </c>
      <c r="BF6" s="320">
        <v>0.08</v>
      </c>
      <c r="BG6" s="322" t="s">
        <v>142</v>
      </c>
      <c r="BH6" s="366" t="s">
        <v>594</v>
      </c>
      <c r="BI6" s="258" t="s">
        <v>142</v>
      </c>
      <c r="BJ6" s="359">
        <f>SUM(AY6:BA6)</f>
        <v>0.24990000000000001</v>
      </c>
      <c r="BK6" s="198">
        <f>BJ6</f>
        <v>0.24990000000000001</v>
      </c>
      <c r="BL6" s="365" t="s">
        <v>595</v>
      </c>
      <c r="BM6" s="199">
        <v>8.3299999999999999E-2</v>
      </c>
      <c r="BN6" s="199">
        <v>8.3299999999999999E-2</v>
      </c>
      <c r="BO6" s="199">
        <v>8.3299999999999999E-2</v>
      </c>
      <c r="BP6" s="198"/>
      <c r="BQ6" s="198"/>
      <c r="BR6" s="198"/>
      <c r="BS6" s="198">
        <f>SUM(BM6:BO6)</f>
        <v>0.24990000000000001</v>
      </c>
      <c r="BT6" s="208">
        <f>BS6</f>
        <v>0.24990000000000001</v>
      </c>
      <c r="BU6" s="198">
        <f>BS6+BJ6+AU6+AK6</f>
        <v>0.99960000000000004</v>
      </c>
      <c r="BV6" s="198">
        <f>BT6+BK6+AV6+AL6</f>
        <v>0.99960000000000004</v>
      </c>
      <c r="BW6" s="209"/>
      <c r="BX6" s="210"/>
    </row>
    <row r="7" spans="1:76" ht="195.95" customHeight="1">
      <c r="A7" s="194" t="s">
        <v>262</v>
      </c>
      <c r="B7" s="194" t="s">
        <v>263</v>
      </c>
      <c r="C7" s="194" t="s">
        <v>132</v>
      </c>
      <c r="D7" s="195" t="s">
        <v>596</v>
      </c>
      <c r="E7" s="194" t="s">
        <v>597</v>
      </c>
      <c r="F7" s="195" t="s">
        <v>598</v>
      </c>
      <c r="G7" s="194" t="s">
        <v>599</v>
      </c>
      <c r="H7" s="195" t="s">
        <v>600</v>
      </c>
      <c r="I7" s="194" t="s">
        <v>65</v>
      </c>
      <c r="J7" s="194" t="s">
        <v>110</v>
      </c>
      <c r="K7" s="195" t="s">
        <v>111</v>
      </c>
      <c r="L7" s="198">
        <v>1</v>
      </c>
      <c r="M7" s="211" t="s">
        <v>90</v>
      </c>
      <c r="N7" s="211" t="s">
        <v>69</v>
      </c>
      <c r="O7" s="195" t="s">
        <v>582</v>
      </c>
      <c r="P7" s="198">
        <v>0</v>
      </c>
      <c r="Q7" s="198">
        <v>0.09</v>
      </c>
      <c r="R7" s="198">
        <v>0.09</v>
      </c>
      <c r="S7" s="198">
        <f>SUM(P7:R7)</f>
        <v>0.18</v>
      </c>
      <c r="T7" s="198">
        <v>0.18</v>
      </c>
      <c r="U7" s="198">
        <v>0.09</v>
      </c>
      <c r="V7" s="198">
        <v>0.09</v>
      </c>
      <c r="W7" s="198">
        <v>0.09</v>
      </c>
      <c r="X7" s="198">
        <f>SUM(U7:W7)</f>
        <v>0.27</v>
      </c>
      <c r="Y7" s="198">
        <v>0.27</v>
      </c>
      <c r="Z7" s="198">
        <v>0.09</v>
      </c>
      <c r="AA7" s="198">
        <v>0.09</v>
      </c>
      <c r="AB7" s="198">
        <v>0.09</v>
      </c>
      <c r="AC7" s="198">
        <f>SUM(Z7:AB7)</f>
        <v>0.27</v>
      </c>
      <c r="AD7" s="198">
        <v>0.27</v>
      </c>
      <c r="AE7" s="199">
        <v>8.3299999999999999E-2</v>
      </c>
      <c r="AF7" s="199">
        <v>8.3299999999999999E-2</v>
      </c>
      <c r="AG7" s="199">
        <v>8.3299999999999999E-2</v>
      </c>
      <c r="AH7" s="200" t="s">
        <v>601</v>
      </c>
      <c r="AI7" s="200" t="s">
        <v>602</v>
      </c>
      <c r="AJ7" s="202" t="s">
        <v>603</v>
      </c>
      <c r="AK7" s="203">
        <f>SUM(AE7:AG7)</f>
        <v>0.24990000000000001</v>
      </c>
      <c r="AL7" s="203">
        <f>AK7</f>
        <v>0.24990000000000001</v>
      </c>
      <c r="AM7" s="212" t="s">
        <v>604</v>
      </c>
      <c r="AN7" s="213" t="s">
        <v>605</v>
      </c>
      <c r="AO7" s="206">
        <v>8.3299999999999999E-2</v>
      </c>
      <c r="AP7" s="199">
        <v>8.3299999999999999E-2</v>
      </c>
      <c r="AQ7" s="199">
        <v>8.3299999999999999E-2</v>
      </c>
      <c r="AR7" s="317" t="s">
        <v>606</v>
      </c>
      <c r="AS7" s="318" t="s">
        <v>607</v>
      </c>
      <c r="AT7" s="318" t="s">
        <v>608</v>
      </c>
      <c r="AU7" s="198">
        <f>SUM(AO7:AQ7)</f>
        <v>0.24990000000000001</v>
      </c>
      <c r="AV7" s="198">
        <f>AU7</f>
        <v>0.24990000000000001</v>
      </c>
      <c r="AW7" s="178" t="s">
        <v>609</v>
      </c>
      <c r="AX7" s="207" t="s">
        <v>165</v>
      </c>
      <c r="AY7" s="283">
        <v>8.3299999999999999E-2</v>
      </c>
      <c r="AZ7" s="285">
        <v>8.3299999999999999E-2</v>
      </c>
      <c r="BA7" s="386">
        <v>8.3299999999999999E-2</v>
      </c>
      <c r="BB7" s="323" t="s">
        <v>610</v>
      </c>
      <c r="BC7" s="356">
        <v>0.08</v>
      </c>
      <c r="BD7" s="322" t="s">
        <v>165</v>
      </c>
      <c r="BE7" s="357" t="s">
        <v>611</v>
      </c>
      <c r="BF7" s="320">
        <v>0.08</v>
      </c>
      <c r="BG7" s="322" t="s">
        <v>165</v>
      </c>
      <c r="BH7" s="366" t="s">
        <v>612</v>
      </c>
      <c r="BI7" s="258" t="s">
        <v>165</v>
      </c>
      <c r="BJ7" s="359">
        <f>SUM(AY7:BA7)</f>
        <v>0.24990000000000001</v>
      </c>
      <c r="BK7" s="198">
        <f>BJ7</f>
        <v>0.24990000000000001</v>
      </c>
      <c r="BL7" s="365" t="s">
        <v>613</v>
      </c>
      <c r="BM7" s="199">
        <v>8.3299999999999999E-2</v>
      </c>
      <c r="BN7" s="199">
        <v>8.3299999999999999E-2</v>
      </c>
      <c r="BO7" s="199">
        <v>8.3299999999999999E-2</v>
      </c>
      <c r="BP7" s="198"/>
      <c r="BQ7" s="198"/>
      <c r="BR7" s="198"/>
      <c r="BS7" s="198">
        <f>SUM(BM7:BO7)</f>
        <v>0.24990000000000001</v>
      </c>
      <c r="BT7" s="208">
        <f>BS7</f>
        <v>0.24990000000000001</v>
      </c>
      <c r="BU7" s="198">
        <f>BS7+BJ7+AU7+AK7</f>
        <v>0.99960000000000004</v>
      </c>
      <c r="BV7" s="198">
        <f>BT7+BK7+AV7+AL7</f>
        <v>0.99960000000000004</v>
      </c>
      <c r="BW7" s="209"/>
      <c r="BX7" s="214"/>
    </row>
    <row r="8" spans="1:76" s="5" customFormat="1" ht="288.75" customHeight="1">
      <c r="A8" s="194" t="s">
        <v>310</v>
      </c>
      <c r="B8" s="194" t="s">
        <v>311</v>
      </c>
      <c r="C8" s="194" t="s">
        <v>312</v>
      </c>
      <c r="D8" s="195" t="s">
        <v>105</v>
      </c>
      <c r="E8" s="195" t="s">
        <v>614</v>
      </c>
      <c r="F8" s="195" t="s">
        <v>615</v>
      </c>
      <c r="G8" s="195" t="s">
        <v>616</v>
      </c>
      <c r="H8" s="195" t="s">
        <v>600</v>
      </c>
      <c r="I8" s="194" t="s">
        <v>65</v>
      </c>
      <c r="J8" s="194" t="s">
        <v>110</v>
      </c>
      <c r="K8" s="195" t="s">
        <v>111</v>
      </c>
      <c r="L8" s="215">
        <v>1</v>
      </c>
      <c r="M8" s="195" t="s">
        <v>68</v>
      </c>
      <c r="N8" s="195" t="s">
        <v>69</v>
      </c>
      <c r="O8" s="195" t="s">
        <v>582</v>
      </c>
      <c r="P8" s="216">
        <v>0</v>
      </c>
      <c r="Q8" s="216">
        <v>0</v>
      </c>
      <c r="R8" s="216">
        <v>0</v>
      </c>
      <c r="S8" s="216">
        <f>SUM(P8:R8)</f>
        <v>0</v>
      </c>
      <c r="T8" s="216"/>
      <c r="U8" s="216">
        <v>0.11</v>
      </c>
      <c r="V8" s="216">
        <v>0.11</v>
      </c>
      <c r="W8" s="216">
        <v>0.11</v>
      </c>
      <c r="X8" s="216">
        <f>SUM(U8:W8)</f>
        <v>0.33</v>
      </c>
      <c r="Y8" s="216">
        <v>0.33</v>
      </c>
      <c r="Z8" s="216">
        <v>0.11</v>
      </c>
      <c r="AA8" s="216">
        <v>0.11</v>
      </c>
      <c r="AB8" s="216">
        <v>0.11</v>
      </c>
      <c r="AC8" s="216">
        <f>SUM(Z8:AB8)</f>
        <v>0.33</v>
      </c>
      <c r="AD8" s="216">
        <v>0.33</v>
      </c>
      <c r="AE8" s="217">
        <v>0</v>
      </c>
      <c r="AF8" s="217">
        <v>0.1</v>
      </c>
      <c r="AG8" s="217">
        <v>0.09</v>
      </c>
      <c r="AH8" s="197" t="s">
        <v>617</v>
      </c>
      <c r="AI8" s="218" t="s">
        <v>618</v>
      </c>
      <c r="AJ8" s="219" t="s">
        <v>619</v>
      </c>
      <c r="AK8" s="220">
        <f>SUM(AE8:AG8)</f>
        <v>0.19</v>
      </c>
      <c r="AL8" s="221">
        <f>AK8</f>
        <v>0.19</v>
      </c>
      <c r="AM8" s="222" t="s">
        <v>620</v>
      </c>
      <c r="AN8" s="223" t="s">
        <v>587</v>
      </c>
      <c r="AO8" s="224">
        <v>0.09</v>
      </c>
      <c r="AP8" s="198">
        <v>0.09</v>
      </c>
      <c r="AQ8" s="198">
        <v>0.09</v>
      </c>
      <c r="AR8" s="317" t="s">
        <v>621</v>
      </c>
      <c r="AS8" s="318" t="s">
        <v>607</v>
      </c>
      <c r="AT8" s="318" t="s">
        <v>608</v>
      </c>
      <c r="AU8" s="225">
        <f>SUM(AO8:AQ8)</f>
        <v>0.27</v>
      </c>
      <c r="AV8" s="225">
        <v>0.27</v>
      </c>
      <c r="AW8" s="178" t="s">
        <v>622</v>
      </c>
      <c r="AX8" s="207" t="s">
        <v>99</v>
      </c>
      <c r="AY8" s="304">
        <v>0.09</v>
      </c>
      <c r="AZ8" s="305">
        <v>0.09</v>
      </c>
      <c r="BA8" s="359">
        <v>0.09</v>
      </c>
      <c r="BB8" s="323" t="s">
        <v>623</v>
      </c>
      <c r="BC8" s="356">
        <v>0.09</v>
      </c>
      <c r="BD8" s="322" t="s">
        <v>99</v>
      </c>
      <c r="BE8" s="357" t="s">
        <v>611</v>
      </c>
      <c r="BF8" s="321">
        <v>0.09</v>
      </c>
      <c r="BG8" s="322" t="s">
        <v>99</v>
      </c>
      <c r="BH8" s="366" t="s">
        <v>624</v>
      </c>
      <c r="BI8" s="258" t="s">
        <v>99</v>
      </c>
      <c r="BJ8" s="360">
        <f>SUM(AY8:BA8)</f>
        <v>0.27</v>
      </c>
      <c r="BK8" s="225">
        <f>BJ8</f>
        <v>0.27</v>
      </c>
      <c r="BL8" s="365" t="s">
        <v>625</v>
      </c>
      <c r="BM8" s="198">
        <v>0.09</v>
      </c>
      <c r="BN8" s="198">
        <v>0.09</v>
      </c>
      <c r="BO8" s="198">
        <v>0.09</v>
      </c>
      <c r="BP8" s="225"/>
      <c r="BQ8" s="225"/>
      <c r="BR8" s="225"/>
      <c r="BS8" s="225">
        <f>SUM(BM8:BO8)</f>
        <v>0.27</v>
      </c>
      <c r="BT8" s="225">
        <f>BS8</f>
        <v>0.27</v>
      </c>
      <c r="BU8" s="216">
        <f>BS8+BJ8+AU8+AK8</f>
        <v>1</v>
      </c>
      <c r="BV8" s="216">
        <f>BU8</f>
        <v>1</v>
      </c>
      <c r="BW8" s="209"/>
      <c r="BX8" s="226"/>
    </row>
    <row r="9" spans="1:76" ht="17.100000000000001">
      <c r="A9" s="25"/>
      <c r="B9" s="25"/>
      <c r="C9" s="25"/>
      <c r="D9" s="25"/>
      <c r="E9" s="25"/>
      <c r="F9" s="26"/>
      <c r="G9" s="26"/>
      <c r="H9" s="25"/>
      <c r="I9" s="49"/>
      <c r="J9" s="25"/>
      <c r="K9" s="25"/>
      <c r="L9" s="25"/>
      <c r="M9" s="25"/>
      <c r="N9" s="25" t="s">
        <v>626</v>
      </c>
      <c r="O9" s="25"/>
      <c r="AM9" s="58" t="s">
        <v>577</v>
      </c>
      <c r="AS9" s="5"/>
    </row>
    <row r="10" spans="1:76">
      <c r="A10" s="25"/>
      <c r="B10" s="25"/>
      <c r="C10" s="25"/>
      <c r="D10" s="25"/>
      <c r="E10" s="25"/>
      <c r="F10" s="26"/>
      <c r="G10" s="26"/>
      <c r="H10" s="25"/>
      <c r="I10" s="25"/>
      <c r="J10" s="25"/>
      <c r="K10" s="25"/>
      <c r="L10" s="27"/>
      <c r="M10" s="25"/>
      <c r="N10" s="25"/>
      <c r="O10" s="25"/>
    </row>
  </sheetData>
  <mergeCells count="23">
    <mergeCell ref="A1:B3"/>
    <mergeCell ref="AE3:AG4"/>
    <mergeCell ref="AH3:AN3"/>
    <mergeCell ref="AO3:AQ4"/>
    <mergeCell ref="AR3:AW3"/>
    <mergeCell ref="AH4:AJ4"/>
    <mergeCell ref="AK4:AN4"/>
    <mergeCell ref="AR4:AT4"/>
    <mergeCell ref="AU4:AW4"/>
    <mergeCell ref="AC4:AD4"/>
    <mergeCell ref="P4:R4"/>
    <mergeCell ref="S4:T4"/>
    <mergeCell ref="U4:W4"/>
    <mergeCell ref="X4:Y4"/>
    <mergeCell ref="Z4:AB4"/>
    <mergeCell ref="AY3:BA4"/>
    <mergeCell ref="BB3:BL3"/>
    <mergeCell ref="BM3:BO4"/>
    <mergeCell ref="BP3:BU3"/>
    <mergeCell ref="BB4:BH4"/>
    <mergeCell ref="BJ4:BL4"/>
    <mergeCell ref="BP4:BR4"/>
    <mergeCell ref="BS4:BU4"/>
  </mergeCells>
  <hyperlinks>
    <hyperlink ref="AN6" r:id="rId1" xr:uid="{2E1C8254-AF71-47FD-9B69-58ED370F1BA9}"/>
    <hyperlink ref="AN8" r:id="rId2" xr:uid="{83946B8E-0669-433E-B444-4A87878B4B8B}"/>
    <hyperlink ref="AN7" r:id="rId3" display="https://365and.sharepoint.com/:x:/r/sites/PL-PLANEACION/_layouts/15/Doc.aspx?sourcedoc=%7B8D151567-016B-4E22-9A5A-F40307B5F9D5%7D&amp;file=Reporte%20al%20Plan%20de%20Accio%CC%81n%20Modelo%20de%20Negocio%20AND%20-%20I%20trimestre%202026.xlsx&amp;action=default&amp;mobileredirect=true" xr:uid="{0730CA9A-33FF-4670-9241-935958803EA6}"/>
    <hyperlink ref="AX6" r:id="rId4" display="https://365and.sharepoint.com/:f:/r/sites/PL-PLANEACION/Documentos compartidos/Planeaci%C3%B3n/2026/Instrumentos de planeaci%C3%B3n (formulaci%C3%B3n y seguimiento)/Plan de Acci%C3%B3n Institucional - PAI MIPG/Seguimiento/Trimestre II/Soportes/SSS/Fila 6?csf=1&amp;web=1&amp;e=5A4yaf" xr:uid="{921CCED0-5818-46C4-AE6F-C6388FAAA963}"/>
    <hyperlink ref="AX7" r:id="rId5" display="https://365and.sharepoint.com/:f:/r/sites/PL-PLANEACION/Documentos compartidos/Planeaci%C3%B3n/2026/Instrumentos de planeaci%C3%B3n (formulaci%C3%B3n y seguimiento)/Plan de Acci%C3%B3n Institucional - PAI MIPG/Seguimiento/Trimestre II/Soportes/SSS/Fila 7?csf=1&amp;web=1&amp;e=KszwML" xr:uid="{85F7CDCC-6FF0-43B9-8F35-8CCDBEC7058B}"/>
    <hyperlink ref="AX8" r:id="rId6" display="https://365and.sharepoint.com/:f:/r/sites/PL-PLANEACION/Documentos compartidos/Planeaci%C3%B3n/2026/Instrumentos de planeaci%C3%B3n (formulaci%C3%B3n y seguimiento)/Plan de Acci%C3%B3n Institucional - PAI MIPG/Seguimiento/Trimestre II/Soportes/SSS/Fila 8?csf=1&amp;web=1&amp;e=jXnJah" xr:uid="{CE3EC234-18CE-49E2-8ADA-C15B7C1A5B22}"/>
    <hyperlink ref="BD6" r:id="rId7" xr:uid="{296E4F08-C1DC-4C0C-B78D-D9924D7D3275}"/>
    <hyperlink ref="BD7" r:id="rId8" xr:uid="{474DC8C9-B70E-4E73-81D7-017F8E5E4596}"/>
    <hyperlink ref="BD8" r:id="rId9" xr:uid="{B9074E13-04B8-40E9-A7F6-2029DED22A72}"/>
    <hyperlink ref="BG6" r:id="rId10" xr:uid="{026636D0-7F3C-4BE9-AD44-20A412FE3C57}"/>
    <hyperlink ref="BG7" r:id="rId11" xr:uid="{B9FA6393-C83B-4906-BB80-8C2CDAFD1B3A}"/>
    <hyperlink ref="BG8" r:id="rId12" xr:uid="{9A6FD1E6-1DB9-4A16-9311-22EF8F4E59B7}"/>
    <hyperlink ref="BI6" r:id="rId13" xr:uid="{BF82CD73-BB28-4A32-9427-CF93220DD1CB}"/>
    <hyperlink ref="BI7" r:id="rId14" xr:uid="{D6BF5AF4-2B23-44F9-BE8B-1512A297F9CA}"/>
    <hyperlink ref="BI8" r:id="rId15" xr:uid="{926127BB-5734-4EDE-B4FB-94B6EFAC99E8}"/>
  </hyperlinks>
  <pageMargins left="0.7" right="0.7" top="0.75" bottom="0.75" header="0.3" footer="0.3"/>
  <pageSetup orientation="portrait" r:id="rId16"/>
  <drawing r:id="rId17"/>
  <legacyDrawing r:id="rId18"/>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9B5BE-022F-41D6-86F3-0D469F97AB39}">
  <dimension ref="A1:H38"/>
  <sheetViews>
    <sheetView topLeftCell="A20" workbookViewId="0">
      <selection activeCell="A27" sqref="A27"/>
    </sheetView>
  </sheetViews>
  <sheetFormatPr defaultColWidth="10" defaultRowHeight="15"/>
  <cols>
    <col min="1" max="1" width="3" bestFit="1" customWidth="1"/>
    <col min="3" max="3" width="47.42578125" customWidth="1"/>
    <col min="4" max="4" width="87.42578125" customWidth="1"/>
    <col min="5" max="5" width="71.140625" customWidth="1"/>
  </cols>
  <sheetData>
    <row r="1" spans="1:8" ht="26.1">
      <c r="A1" s="42" t="s">
        <v>627</v>
      </c>
      <c r="B1" s="42" t="s">
        <v>628</v>
      </c>
      <c r="C1" s="42" t="s">
        <v>629</v>
      </c>
      <c r="D1" s="42" t="s">
        <v>630</v>
      </c>
      <c r="E1" s="42" t="s">
        <v>631</v>
      </c>
      <c r="F1" s="43" t="s">
        <v>632</v>
      </c>
      <c r="G1" s="42" t="s">
        <v>633</v>
      </c>
      <c r="H1" s="42" t="s">
        <v>634</v>
      </c>
    </row>
    <row r="2" spans="1:8">
      <c r="A2" s="44">
        <v>1</v>
      </c>
      <c r="B2" s="15" t="s">
        <v>635</v>
      </c>
      <c r="C2" s="18" t="s">
        <v>614</v>
      </c>
      <c r="D2" s="15" t="s">
        <v>616</v>
      </c>
      <c r="E2" s="18" t="s">
        <v>636</v>
      </c>
      <c r="F2" s="18" t="s">
        <v>111</v>
      </c>
      <c r="G2" s="45">
        <v>1</v>
      </c>
      <c r="H2" s="18" t="s">
        <v>110</v>
      </c>
    </row>
    <row r="3" spans="1:8">
      <c r="A3" s="44">
        <v>2</v>
      </c>
      <c r="B3" s="16" t="s">
        <v>637</v>
      </c>
      <c r="C3" s="14" t="s">
        <v>377</v>
      </c>
      <c r="D3" s="16" t="s">
        <v>638</v>
      </c>
      <c r="E3" s="14" t="s">
        <v>639</v>
      </c>
      <c r="F3" s="14" t="s">
        <v>67</v>
      </c>
      <c r="G3" s="24">
        <v>1</v>
      </c>
      <c r="H3" s="21" t="s">
        <v>640</v>
      </c>
    </row>
    <row r="4" spans="1:8">
      <c r="A4" s="44">
        <v>3</v>
      </c>
      <c r="B4" s="16" t="s">
        <v>641</v>
      </c>
      <c r="C4" s="14" t="s">
        <v>377</v>
      </c>
      <c r="D4" s="16" t="s">
        <v>379</v>
      </c>
      <c r="E4" s="14" t="s">
        <v>642</v>
      </c>
      <c r="F4" s="14" t="s">
        <v>111</v>
      </c>
      <c r="G4" s="17">
        <v>1</v>
      </c>
      <c r="H4" s="14" t="s">
        <v>65</v>
      </c>
    </row>
    <row r="5" spans="1:8">
      <c r="A5" s="44">
        <v>4</v>
      </c>
      <c r="B5" s="15" t="s">
        <v>643</v>
      </c>
      <c r="C5" s="21" t="s">
        <v>407</v>
      </c>
      <c r="D5" s="15" t="s">
        <v>644</v>
      </c>
      <c r="E5" s="14" t="s">
        <v>642</v>
      </c>
      <c r="F5" s="14" t="s">
        <v>111</v>
      </c>
      <c r="G5" s="46">
        <v>1</v>
      </c>
      <c r="H5" s="14" t="s">
        <v>110</v>
      </c>
    </row>
    <row r="6" spans="1:8">
      <c r="A6" s="44">
        <v>5</v>
      </c>
      <c r="B6" s="15" t="s">
        <v>645</v>
      </c>
      <c r="C6" s="14" t="s">
        <v>407</v>
      </c>
      <c r="D6" s="16" t="s">
        <v>646</v>
      </c>
      <c r="E6" s="14" t="s">
        <v>647</v>
      </c>
      <c r="F6" s="14" t="s">
        <v>67</v>
      </c>
      <c r="G6" s="13">
        <v>6</v>
      </c>
      <c r="H6" s="14" t="s">
        <v>110</v>
      </c>
    </row>
    <row r="7" spans="1:8">
      <c r="A7" s="44">
        <v>6</v>
      </c>
      <c r="B7" s="15" t="s">
        <v>648</v>
      </c>
      <c r="C7" s="14" t="s">
        <v>407</v>
      </c>
      <c r="D7" s="16" t="s">
        <v>649</v>
      </c>
      <c r="E7" s="14" t="s">
        <v>650</v>
      </c>
      <c r="F7" s="14" t="s">
        <v>111</v>
      </c>
      <c r="G7" s="17">
        <v>1</v>
      </c>
      <c r="H7" s="14" t="s">
        <v>110</v>
      </c>
    </row>
    <row r="8" spans="1:8">
      <c r="A8" s="44">
        <v>7</v>
      </c>
      <c r="B8" s="15" t="s">
        <v>651</v>
      </c>
      <c r="C8" s="14" t="s">
        <v>407</v>
      </c>
      <c r="D8" s="16" t="s">
        <v>652</v>
      </c>
      <c r="E8" s="14" t="s">
        <v>653</v>
      </c>
      <c r="F8" s="14" t="s">
        <v>67</v>
      </c>
      <c r="G8" s="24">
        <v>4</v>
      </c>
      <c r="H8" s="14" t="s">
        <v>110</v>
      </c>
    </row>
    <row r="9" spans="1:8">
      <c r="A9" s="44">
        <v>8</v>
      </c>
      <c r="B9" s="18" t="s">
        <v>654</v>
      </c>
      <c r="C9" s="21" t="s">
        <v>578</v>
      </c>
      <c r="D9" s="15" t="s">
        <v>655</v>
      </c>
      <c r="E9" s="14" t="s">
        <v>656</v>
      </c>
      <c r="F9" s="14" t="s">
        <v>111</v>
      </c>
      <c r="G9" s="46">
        <v>1</v>
      </c>
      <c r="H9" s="14" t="s">
        <v>110</v>
      </c>
    </row>
    <row r="10" spans="1:8">
      <c r="A10" s="44">
        <v>9</v>
      </c>
      <c r="B10" s="14" t="s">
        <v>657</v>
      </c>
      <c r="C10" s="14" t="s">
        <v>133</v>
      </c>
      <c r="D10" s="16" t="s">
        <v>135</v>
      </c>
      <c r="E10" s="14" t="s">
        <v>642</v>
      </c>
      <c r="F10" s="14" t="s">
        <v>111</v>
      </c>
      <c r="G10" s="17">
        <v>1</v>
      </c>
      <c r="H10" s="14" t="s">
        <v>110</v>
      </c>
    </row>
    <row r="11" spans="1:8">
      <c r="A11" s="44">
        <v>10</v>
      </c>
      <c r="B11" s="14" t="s">
        <v>658</v>
      </c>
      <c r="C11" s="14" t="s">
        <v>659</v>
      </c>
      <c r="D11" s="16" t="s">
        <v>63</v>
      </c>
      <c r="E11" s="14" t="s">
        <v>660</v>
      </c>
      <c r="F11" s="14" t="s">
        <v>67</v>
      </c>
      <c r="G11" s="24">
        <v>2</v>
      </c>
      <c r="H11" s="14" t="s">
        <v>66</v>
      </c>
    </row>
    <row r="12" spans="1:8">
      <c r="A12" s="44">
        <v>11</v>
      </c>
      <c r="B12" s="14" t="s">
        <v>661</v>
      </c>
      <c r="C12" s="14" t="s">
        <v>472</v>
      </c>
      <c r="D12" s="16" t="s">
        <v>662</v>
      </c>
      <c r="E12" s="14" t="s">
        <v>642</v>
      </c>
      <c r="F12" s="14" t="s">
        <v>111</v>
      </c>
      <c r="G12" s="17">
        <v>1</v>
      </c>
      <c r="H12" s="14" t="s">
        <v>110</v>
      </c>
    </row>
    <row r="13" spans="1:8">
      <c r="A13" s="44">
        <v>12</v>
      </c>
      <c r="B13" s="18" t="s">
        <v>663</v>
      </c>
      <c r="C13" s="21" t="s">
        <v>664</v>
      </c>
      <c r="D13" s="16" t="s">
        <v>665</v>
      </c>
      <c r="E13" s="18" t="s">
        <v>600</v>
      </c>
      <c r="F13" s="18" t="s">
        <v>111</v>
      </c>
      <c r="G13" s="47">
        <v>1</v>
      </c>
      <c r="H13" s="21" t="s">
        <v>110</v>
      </c>
    </row>
    <row r="14" spans="1:8">
      <c r="A14" s="44">
        <v>13</v>
      </c>
      <c r="B14" s="14" t="s">
        <v>666</v>
      </c>
      <c r="C14" s="14" t="s">
        <v>265</v>
      </c>
      <c r="D14" s="16" t="s">
        <v>267</v>
      </c>
      <c r="E14" s="14" t="s">
        <v>267</v>
      </c>
      <c r="F14" s="14" t="s">
        <v>67</v>
      </c>
      <c r="G14" s="18">
        <v>12</v>
      </c>
      <c r="H14" s="14" t="s">
        <v>110</v>
      </c>
    </row>
    <row r="15" spans="1:8">
      <c r="A15" s="44">
        <v>14</v>
      </c>
      <c r="B15" s="14" t="s">
        <v>667</v>
      </c>
      <c r="C15" s="14" t="s">
        <v>265</v>
      </c>
      <c r="D15" s="15" t="s">
        <v>616</v>
      </c>
      <c r="E15" s="14" t="s">
        <v>668</v>
      </c>
      <c r="F15" s="14" t="s">
        <v>111</v>
      </c>
      <c r="G15" s="46">
        <v>1</v>
      </c>
      <c r="H15" s="14" t="s">
        <v>110</v>
      </c>
    </row>
    <row r="16" spans="1:8">
      <c r="A16" s="44">
        <v>15</v>
      </c>
      <c r="B16" s="14" t="s">
        <v>669</v>
      </c>
      <c r="C16" s="46" t="s">
        <v>265</v>
      </c>
      <c r="D16" s="16" t="s">
        <v>670</v>
      </c>
      <c r="E16" s="18" t="s">
        <v>636</v>
      </c>
      <c r="F16" s="18" t="s">
        <v>111</v>
      </c>
      <c r="G16" s="47">
        <v>1</v>
      </c>
      <c r="H16" s="21" t="s">
        <v>110</v>
      </c>
    </row>
    <row r="17" spans="1:8">
      <c r="A17" s="44">
        <v>16</v>
      </c>
      <c r="B17" s="14" t="s">
        <v>671</v>
      </c>
      <c r="C17" s="46" t="s">
        <v>265</v>
      </c>
      <c r="D17" s="16" t="s">
        <v>672</v>
      </c>
      <c r="E17" s="14" t="s">
        <v>653</v>
      </c>
      <c r="F17" s="14" t="s">
        <v>67</v>
      </c>
      <c r="G17" s="13">
        <v>12</v>
      </c>
      <c r="H17" s="14" t="s">
        <v>65</v>
      </c>
    </row>
    <row r="18" spans="1:8">
      <c r="A18" s="44">
        <v>17</v>
      </c>
      <c r="B18" s="14" t="s">
        <v>673</v>
      </c>
      <c r="C18" s="14" t="s">
        <v>489</v>
      </c>
      <c r="D18" s="16" t="s">
        <v>491</v>
      </c>
      <c r="E18" s="14" t="s">
        <v>636</v>
      </c>
      <c r="F18" s="14" t="s">
        <v>111</v>
      </c>
      <c r="G18" s="17">
        <v>1</v>
      </c>
      <c r="H18" s="14" t="s">
        <v>110</v>
      </c>
    </row>
    <row r="19" spans="1:8">
      <c r="A19" s="44">
        <v>18</v>
      </c>
      <c r="B19" s="14" t="s">
        <v>674</v>
      </c>
      <c r="C19" s="14" t="s">
        <v>489</v>
      </c>
      <c r="D19" s="16" t="s">
        <v>675</v>
      </c>
      <c r="E19" s="14" t="s">
        <v>642</v>
      </c>
      <c r="F19" s="14" t="s">
        <v>111</v>
      </c>
      <c r="G19" s="17">
        <v>1</v>
      </c>
      <c r="H19" s="14" t="s">
        <v>110</v>
      </c>
    </row>
    <row r="20" spans="1:8">
      <c r="A20" s="426">
        <v>19</v>
      </c>
      <c r="B20" s="14" t="s">
        <v>676</v>
      </c>
      <c r="C20" s="21" t="s">
        <v>151</v>
      </c>
      <c r="D20" s="16" t="s">
        <v>677</v>
      </c>
      <c r="E20" s="18" t="s">
        <v>600</v>
      </c>
      <c r="F20" s="18" t="s">
        <v>111</v>
      </c>
      <c r="G20" s="47">
        <v>1</v>
      </c>
      <c r="H20" s="21" t="s">
        <v>110</v>
      </c>
    </row>
    <row r="21" spans="1:8">
      <c r="A21" s="426"/>
      <c r="B21" s="14" t="s">
        <v>678</v>
      </c>
      <c r="C21" s="18" t="s">
        <v>151</v>
      </c>
      <c r="D21" s="15" t="s">
        <v>172</v>
      </c>
      <c r="E21" s="18" t="s">
        <v>642</v>
      </c>
      <c r="F21" s="18" t="s">
        <v>111</v>
      </c>
      <c r="G21" s="19">
        <v>1</v>
      </c>
      <c r="H21" s="18" t="s">
        <v>110</v>
      </c>
    </row>
    <row r="22" spans="1:8">
      <c r="A22" s="44">
        <v>20</v>
      </c>
      <c r="B22" s="14" t="s">
        <v>679</v>
      </c>
      <c r="C22" s="18" t="s">
        <v>151</v>
      </c>
      <c r="D22" s="15" t="s">
        <v>680</v>
      </c>
      <c r="E22" s="18" t="s">
        <v>642</v>
      </c>
      <c r="F22" s="18" t="s">
        <v>111</v>
      </c>
      <c r="G22" s="19">
        <v>1</v>
      </c>
      <c r="H22" s="18" t="s">
        <v>110</v>
      </c>
    </row>
    <row r="23" spans="1:8">
      <c r="A23" s="44">
        <v>21</v>
      </c>
      <c r="B23" s="14" t="s">
        <v>681</v>
      </c>
      <c r="C23" s="14" t="s">
        <v>151</v>
      </c>
      <c r="D23" s="16" t="s">
        <v>247</v>
      </c>
      <c r="E23" s="14" t="s">
        <v>642</v>
      </c>
      <c r="F23" s="14" t="s">
        <v>111</v>
      </c>
      <c r="G23" s="17">
        <v>1</v>
      </c>
      <c r="H23" s="14" t="s">
        <v>110</v>
      </c>
    </row>
    <row r="24" spans="1:8">
      <c r="A24" s="44">
        <v>22</v>
      </c>
      <c r="B24" s="14" t="s">
        <v>682</v>
      </c>
      <c r="C24" s="14" t="s">
        <v>203</v>
      </c>
      <c r="D24" s="16" t="s">
        <v>205</v>
      </c>
      <c r="E24" s="14" t="s">
        <v>642</v>
      </c>
      <c r="F24" s="14" t="s">
        <v>111</v>
      </c>
      <c r="G24" s="17">
        <v>1</v>
      </c>
      <c r="H24" s="14" t="s">
        <v>110</v>
      </c>
    </row>
    <row r="25" spans="1:8">
      <c r="A25" s="44">
        <v>23</v>
      </c>
      <c r="B25" s="14" t="s">
        <v>683</v>
      </c>
      <c r="C25" s="14" t="s">
        <v>218</v>
      </c>
      <c r="D25" s="16" t="s">
        <v>220</v>
      </c>
      <c r="E25" s="14" t="s">
        <v>684</v>
      </c>
      <c r="F25" s="14" t="s">
        <v>67</v>
      </c>
      <c r="G25" s="20">
        <v>4</v>
      </c>
      <c r="H25" s="14" t="s">
        <v>110</v>
      </c>
    </row>
    <row r="26" spans="1:8">
      <c r="A26" s="44">
        <v>24</v>
      </c>
      <c r="B26" s="18" t="s">
        <v>685</v>
      </c>
      <c r="C26" s="18" t="s">
        <v>686</v>
      </c>
      <c r="D26" s="15" t="s">
        <v>88</v>
      </c>
      <c r="E26" s="18" t="s">
        <v>687</v>
      </c>
      <c r="F26" s="18" t="s">
        <v>67</v>
      </c>
      <c r="G26" s="48">
        <v>3</v>
      </c>
      <c r="H26" s="18" t="s">
        <v>110</v>
      </c>
    </row>
    <row r="27" spans="1:8">
      <c r="A27" s="44">
        <v>25</v>
      </c>
      <c r="B27" s="18" t="s">
        <v>688</v>
      </c>
      <c r="C27" s="14" t="s">
        <v>686</v>
      </c>
      <c r="D27" s="16" t="s">
        <v>689</v>
      </c>
      <c r="E27" s="14" t="s">
        <v>668</v>
      </c>
      <c r="F27" s="14" t="s">
        <v>111</v>
      </c>
      <c r="G27" s="17">
        <v>1</v>
      </c>
      <c r="H27" s="14" t="s">
        <v>110</v>
      </c>
    </row>
    <row r="28" spans="1:8">
      <c r="A28" s="44">
        <v>26</v>
      </c>
      <c r="B28" s="14" t="s">
        <v>690</v>
      </c>
      <c r="C28" s="14" t="s">
        <v>313</v>
      </c>
      <c r="D28" s="15" t="s">
        <v>315</v>
      </c>
      <c r="E28" s="14" t="s">
        <v>316</v>
      </c>
      <c r="F28" s="14" t="s">
        <v>67</v>
      </c>
      <c r="G28" s="14">
        <v>2</v>
      </c>
      <c r="H28" s="14" t="s">
        <v>66</v>
      </c>
    </row>
    <row r="29" spans="1:8">
      <c r="A29" s="44">
        <v>27</v>
      </c>
      <c r="B29" s="14" t="s">
        <v>691</v>
      </c>
      <c r="C29" s="14" t="s">
        <v>313</v>
      </c>
      <c r="D29" s="15" t="s">
        <v>331</v>
      </c>
      <c r="E29" s="14" t="s">
        <v>332</v>
      </c>
      <c r="F29" s="14" t="s">
        <v>67</v>
      </c>
      <c r="G29" s="14">
        <v>2</v>
      </c>
      <c r="H29" s="14" t="s">
        <v>66</v>
      </c>
    </row>
    <row r="30" spans="1:8">
      <c r="A30" s="44">
        <v>28</v>
      </c>
      <c r="B30" s="14" t="s">
        <v>692</v>
      </c>
      <c r="C30" s="14" t="s">
        <v>313</v>
      </c>
      <c r="D30" s="15" t="s">
        <v>346</v>
      </c>
      <c r="E30" s="14" t="s">
        <v>347</v>
      </c>
      <c r="F30" s="14" t="s">
        <v>67</v>
      </c>
      <c r="G30" s="14">
        <v>124</v>
      </c>
      <c r="H30" s="14" t="s">
        <v>66</v>
      </c>
    </row>
    <row r="31" spans="1:8">
      <c r="A31" s="44">
        <v>29</v>
      </c>
      <c r="B31" s="14" t="s">
        <v>693</v>
      </c>
      <c r="C31" s="14" t="s">
        <v>313</v>
      </c>
      <c r="D31" s="15" t="s">
        <v>694</v>
      </c>
      <c r="E31" s="14" t="s">
        <v>695</v>
      </c>
      <c r="F31" s="14" t="s">
        <v>67</v>
      </c>
      <c r="G31" s="13">
        <v>12</v>
      </c>
      <c r="H31" s="14" t="s">
        <v>65</v>
      </c>
    </row>
    <row r="32" spans="1:8">
      <c r="A32" s="44">
        <v>30</v>
      </c>
      <c r="B32" s="14" t="s">
        <v>696</v>
      </c>
      <c r="C32" s="14" t="s">
        <v>525</v>
      </c>
      <c r="D32" s="16" t="s">
        <v>527</v>
      </c>
      <c r="E32" s="14" t="s">
        <v>697</v>
      </c>
      <c r="F32" s="14" t="s">
        <v>67</v>
      </c>
      <c r="G32" s="21">
        <v>2</v>
      </c>
      <c r="H32" s="18" t="s">
        <v>66</v>
      </c>
    </row>
    <row r="33" spans="1:8">
      <c r="A33" s="44">
        <v>31</v>
      </c>
      <c r="B33" s="14" t="s">
        <v>698</v>
      </c>
      <c r="C33" s="14" t="s">
        <v>525</v>
      </c>
      <c r="D33" s="16" t="s">
        <v>699</v>
      </c>
      <c r="E33" s="14" t="s">
        <v>639</v>
      </c>
      <c r="F33" s="14" t="s">
        <v>67</v>
      </c>
      <c r="G33" s="14">
        <v>1</v>
      </c>
      <c r="H33" s="21" t="s">
        <v>640</v>
      </c>
    </row>
    <row r="34" spans="1:8">
      <c r="A34" s="44">
        <v>32</v>
      </c>
      <c r="B34" s="14" t="s">
        <v>700</v>
      </c>
      <c r="C34" s="14" t="s">
        <v>525</v>
      </c>
      <c r="D34" s="16" t="s">
        <v>544</v>
      </c>
      <c r="E34" s="14" t="s">
        <v>642</v>
      </c>
      <c r="F34" s="14" t="s">
        <v>111</v>
      </c>
      <c r="G34" s="17">
        <v>1</v>
      </c>
      <c r="H34" s="14" t="s">
        <v>110</v>
      </c>
    </row>
    <row r="35" spans="1:8">
      <c r="A35" s="44">
        <v>33</v>
      </c>
      <c r="B35" s="14" t="s">
        <v>701</v>
      </c>
      <c r="C35" s="14" t="s">
        <v>106</v>
      </c>
      <c r="D35" s="16" t="s">
        <v>702</v>
      </c>
      <c r="E35" s="14" t="s">
        <v>639</v>
      </c>
      <c r="F35" s="14" t="s">
        <v>67</v>
      </c>
      <c r="G35" s="14">
        <v>1</v>
      </c>
      <c r="H35" s="21" t="s">
        <v>640</v>
      </c>
    </row>
    <row r="36" spans="1:8">
      <c r="A36" s="44">
        <v>34</v>
      </c>
      <c r="B36" s="14" t="s">
        <v>703</v>
      </c>
      <c r="C36" s="14" t="s">
        <v>106</v>
      </c>
      <c r="D36" s="16" t="s">
        <v>562</v>
      </c>
      <c r="E36" s="14" t="s">
        <v>642</v>
      </c>
      <c r="F36" s="14" t="s">
        <v>111</v>
      </c>
      <c r="G36" s="17">
        <v>1</v>
      </c>
      <c r="H36" s="14" t="s">
        <v>110</v>
      </c>
    </row>
    <row r="37" spans="1:8">
      <c r="A37" s="44">
        <v>35</v>
      </c>
      <c r="B37" s="14" t="s">
        <v>704</v>
      </c>
      <c r="C37" s="14" t="s">
        <v>106</v>
      </c>
      <c r="D37" s="16" t="s">
        <v>705</v>
      </c>
      <c r="E37" s="14" t="s">
        <v>639</v>
      </c>
      <c r="F37" s="2" t="s">
        <v>67</v>
      </c>
      <c r="G37" s="24">
        <v>1</v>
      </c>
      <c r="H37" s="21" t="s">
        <v>640</v>
      </c>
    </row>
    <row r="38" spans="1:8">
      <c r="A38" s="44">
        <v>36</v>
      </c>
      <c r="B38" s="14" t="s">
        <v>706</v>
      </c>
      <c r="C38" s="14" t="s">
        <v>106</v>
      </c>
      <c r="D38" s="16" t="s">
        <v>108</v>
      </c>
      <c r="E38" s="14" t="s">
        <v>642</v>
      </c>
      <c r="F38" s="14" t="s">
        <v>111</v>
      </c>
      <c r="G38" s="17">
        <v>1</v>
      </c>
      <c r="H38" s="14" t="s">
        <v>110</v>
      </c>
    </row>
  </sheetData>
  <mergeCells count="1">
    <mergeCell ref="A20:A2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659c06f-c4d9-4e0b-83da-6242dbaf5cf8" xsi:nil="true"/>
    <lcf76f155ced4ddcb4097134ff3c332f xmlns="e7f8c098-243e-4e48-b454-4666030501e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550DE06D2E6EB4FBE30DE8B3D01B7AC" ma:contentTypeVersion="12" ma:contentTypeDescription="Crear nuevo documento." ma:contentTypeScope="" ma:versionID="0455c3a781d7194b7619d0d56cf689d5">
  <xsd:schema xmlns:xsd="http://www.w3.org/2001/XMLSchema" xmlns:xs="http://www.w3.org/2001/XMLSchema" xmlns:p="http://schemas.microsoft.com/office/2006/metadata/properties" xmlns:ns2="e7f8c098-243e-4e48-b454-4666030501ed" xmlns:ns3="9659c06f-c4d9-4e0b-83da-6242dbaf5cf8" targetNamespace="http://schemas.microsoft.com/office/2006/metadata/properties" ma:root="true" ma:fieldsID="d75c1983d75483d756035ed47869c4e9" ns2:_="" ns3:_="">
    <xsd:import namespace="e7f8c098-243e-4e48-b454-4666030501ed"/>
    <xsd:import namespace="9659c06f-c4d9-4e0b-83da-6242dbaf5cf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f8c098-243e-4e48-b454-4666030501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49090a-7cff-4509-a609-b514d5cfedb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659c06f-c4d9-4e0b-83da-6242dbaf5cf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0601db0-19ef-484f-9c03-f134738eaada}" ma:internalName="TaxCatchAll" ma:showField="CatchAllData" ma:web="9659c06f-c4d9-4e0b-83da-6242dbaf5c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CBE028-8668-452C-B059-75802E4D56B6}"/>
</file>

<file path=customXml/itemProps2.xml><?xml version="1.0" encoding="utf-8"?>
<ds:datastoreItem xmlns:ds="http://schemas.openxmlformats.org/officeDocument/2006/customXml" ds:itemID="{ACC37523-828E-4D3C-A824-53208354CEE3}"/>
</file>

<file path=customXml/itemProps3.xml><?xml version="1.0" encoding="utf-8"?>
<ds:datastoreItem xmlns:ds="http://schemas.openxmlformats.org/officeDocument/2006/customXml" ds:itemID="{E7AA12A1-D5EC-4723-9BD5-3109CCEDC61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Patricia Castaño Serrato</dc:creator>
  <cp:keywords/>
  <dc:description/>
  <cp:lastModifiedBy>Lucy Jhojana Acero Enriquez</cp:lastModifiedBy>
  <cp:revision/>
  <dcterms:created xsi:type="dcterms:W3CDTF">2026-03-02T14:32:51Z</dcterms:created>
  <dcterms:modified xsi:type="dcterms:W3CDTF">2026-10-19T19:25:13Z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0x0101007550DE06D2E6EB4FBE30DE8B3D01B7AC</vt:lpwstr>
  </property>
  <property fmtid="{D5CDD505-2E9C-101B-9397-08002B2CF9AE}" pid="3" name="MediaServiceImageTags">
    <vt:lpwstr/>
  </property>
</Properties>
</file>